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ы" state="visible" r:id="rId5"/>
    <sheet sheetId="3" name="Пример объёмов" state="visible" r:id="rId6"/>
    <sheet sheetId="4" name="Проверка" state="visible" r:id="rId7"/>
  </sheets>
  <definedNames>
    <definedName name="_xlnm.Print_Area" localSheetId="0">'ВОР'!$A1:$H13</definedName>
    <definedName name="_xlnm.Print_Titles" localSheetId="0">'ВОР'!$1:$8</definedName>
    <definedName name="_xlnm.Print_Area" localSheetId="1">'Выбор нормы'!$A1:$R12</definedName>
    <definedName name="_xlnm.Print_Titles" localSheetId="1">'Выбор нормы'!$1:$8</definedName>
    <definedName name="_xlnm.Print_Area" localSheetId="2">'Пример объёмов'!$A1:$H15</definedName>
    <definedName name="_xlnm.Print_Titles" localSheetId="2">'Пример объёмов'!$1:$8</definedName>
    <definedName name="_xlnm.Print_Area" localSheetId="3">'Проверка'!$A1:$D23</definedName>
    <definedName name="_xlnm.Print_Titles" localSheetId="3">'Проверка'!$1:$8</definedName>
  </definedNames>
  <calcPr calcId="171027" fullCalcOnLoad="1"/>
</workbook>
</file>

<file path=xl/comments3.xml><?xml version="1.0" encoding="utf-8"?>
<comments xmlns="http://schemas.openxmlformats.org/spreadsheetml/2006/main">
  <authors>
    <author>Author</author>
  </authors>
  <commentList>
    <comment ref="G9" authorId="0">
      <text>
        <r>
          <t>ГЭСН 16-06-006-01: ресурс 01.7.06.11-0021, расход 0.356 кг на 100 узлов. Пример рассчитывает этот ресурс отдельно от комплектности узла.</t>
        </r>
      </text>
    </comment>
    <comment ref="G10" authorId="0">
      <text>
        <r>
          <t>ГЭСН 16-06-006-02: ресурс 01.7.06.11-0021, расход 0.356 кг на 100 узлов. Пример рассчитывает этот ресурс отдельно от комплектности узла.</t>
        </r>
      </text>
    </comment>
  </commentList>
</comments>
</file>

<file path=xl/sharedStrings.xml><?xml version="1.0" encoding="utf-8"?>
<sst xmlns="http://schemas.openxmlformats.org/spreadsheetml/2006/main" count="133" uniqueCount="81">
  <si>
    <t>Ведомость работ по установке счётчиков</t>
  </si>
  <si>
    <t>Рабочая таблица подбора, применимость и комплектность подтверждает сметчик.</t>
  </si>
  <si>
    <t>Объект</t>
  </si>
  <si>
    <t>Общежитие. Учебный пример, числа условные</t>
  </si>
  <si>
    <t>Дата</t>
  </si>
  <si>
    <t>2026-10-05</t>
  </si>
  <si>
    <t>База и редакция</t>
  </si>
  <si>
    <t>ГЭСН ФСНБ-2022; редакцию указать по условиям объекта</t>
  </si>
  <si>
    <t>Составитель / проверяющий</t>
  </si>
  <si>
    <t>Жёлтые ячейки заполняют по проекту; формулы сохраняют. Образец строки: обычный квартирный узел, 12 узлов / 100 = 0,12.</t>
  </si>
  <si>
    <t>№</t>
  </si>
  <si>
    <t>Работа</t>
  </si>
  <si>
    <t>Среда</t>
  </si>
  <si>
    <t>Прибор / узел</t>
  </si>
  <si>
    <t>Диаметр и соединение</t>
  </si>
  <si>
    <t>Единица ВОР</t>
  </si>
  <si>
    <t>Количество</t>
  </si>
  <si>
    <t>Проектное основание</t>
  </si>
  <si>
    <t>Сборка и монтаж обычного квартирного узла водоучёта</t>
  </si>
  <si>
    <t>Вода</t>
  </si>
  <si>
    <t>Квартирный узел</t>
  </si>
  <si>
    <t>узлов</t>
  </si>
  <si>
    <t>Сборка и монтаж узла с импульсным выходом, подключение к релейному считыванию</t>
  </si>
  <si>
    <t>Всего приборов по ведомости</t>
  </si>
  <si>
    <t>Количество комплектующих принимают по спецификации. Газовым и тепловым приборам шифр автоматически не назначается.</t>
  </si>
  <si>
    <t>Проверка исходной строки и выбранной нормы</t>
  </si>
  <si>
    <t>Ду, мм</t>
  </si>
  <si>
    <t>Соединение</t>
  </si>
  <si>
    <t>Фазы</t>
  </si>
  <si>
    <t>Основание</t>
  </si>
  <si>
    <t>База</t>
  </si>
  <si>
    <t>Шифр</t>
  </si>
  <si>
    <t>Измеритель</t>
  </si>
  <si>
    <t>Делитель</t>
  </si>
  <si>
    <t>Сметный объём</t>
  </si>
  <si>
    <t>Состав</t>
  </si>
  <si>
    <t>Проектные ресурсы</t>
  </si>
  <si>
    <t>Источник</t>
  </si>
  <si>
    <t>Статус проверки</t>
  </si>
  <si>
    <t>Не относится</t>
  </si>
  <si>
    <t>Уточнить по проекту</t>
  </si>
  <si>
    <t>ГЭСН ФСНБ-2022</t>
  </si>
  <si>
    <t>16-06-006-01</t>
  </si>
  <si>
    <t>100 узлов</t>
  </si>
  <si>
    <t>Сборка и монтаж узла</t>
  </si>
  <si>
    <t>Прибор и комплектующие сверить со спецификацией</t>
  </si>
  <si>
    <t>ГЭСН 81-02-16-2022, таблица 16-06-006; общие положения принятой редакции</t>
  </si>
  <si>
    <t>Требует проектной проверки</t>
  </si>
  <si>
    <t>16-06-006-02</t>
  </si>
  <si>
    <t>Сборка и монтаж узла; подключение к релейным считывающим устройствам</t>
  </si>
  <si>
    <t>100 узлов означает деление количества на 100. У отдельных приборов с измерителем «шт.» делитель составляет 1. Измеритель меняют только вместе с подтверждённой нормой.</t>
  </si>
  <si>
    <t>Сметные объёмы и контроль расхода ленты</t>
  </si>
  <si>
    <t>Вид узла</t>
  </si>
  <si>
    <t>Шифр ГЭСН</t>
  </si>
  <si>
    <t>Узлов по ВОР</t>
  </si>
  <si>
    <t>Лента, кг на 100 узлов</t>
  </si>
  <si>
    <t>Лента на объём, кг</t>
  </si>
  <si>
    <t>Обычный квартирный узел</t>
  </si>
  <si>
    <t>Узел с импульсным выходом и подключением</t>
  </si>
  <si>
    <t>Всего приборов / ленты</t>
  </si>
  <si>
    <t>Учебный пример: 12 обычных и 8 импульсных узлов. Для выбранных вариантов расход ленты составляет 0,356 кг на 100 узлов.</t>
  </si>
  <si>
    <t>Сметные объёмы разных технологий не объединяют в одну позицию. Этот лист проверяет объём и ресурс, цены и проценты начислений здесь не назначаются.</t>
  </si>
  <si>
    <t>Пример формата исходной строки: квартирный узел, 12 узлов, измеритель 100 узлов, делитель 100, сметный объём 0,12.</t>
  </si>
  <si>
    <t>Проверка подбора перед передачей сметы</t>
  </si>
  <si>
    <t>Что проверить</t>
  </si>
  <si>
    <t>Статус</t>
  </si>
  <si>
    <t>Документ / примечание</t>
  </si>
  <si>
    <t>Среда и назначение прибора подтверждены проектом</t>
  </si>
  <si>
    <t>Монтаж, смена и отдельное снятие разграничены</t>
  </si>
  <si>
    <t>Определено, устанавливается прибор или комплектный узел</t>
  </si>
  <si>
    <t>Диаметры, соединения, обводная линия и готовность поставки подтверждены</t>
  </si>
  <si>
    <t>Фазы и готовое основание для электросчётчика проверены</t>
  </si>
  <si>
    <t>Импульсное подключение совпадает со схемой считывания</t>
  </si>
  <si>
    <t>Применимость проверена по общим положениям принятой редакции</t>
  </si>
  <si>
    <t>Делитель соответствует измерителю; количество не подменяет сметный объём</t>
  </si>
  <si>
    <t>Монтаж и демонтаж одного прибора не учтены повторно</t>
  </si>
  <si>
    <t>Приборы и комплектующие сопоставлены с полной ресурсной частью и спецификацией</t>
  </si>
  <si>
    <t>Основание НР, СП и других начислений определено для объекта</t>
  </si>
  <si>
    <t>Подбор проверен и утверждён сметчиком</t>
  </si>
  <si>
    <t>Источник редакции: сообщение Главгосэкспертизы о приказе № 527/пр от 12.08.2026 и применении девятнадцатых дополнений с 25.08.2026. Проверено 05.10.2026.</t>
  </si>
  <si>
    <t>https://t.me/s/gge_ru/8725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</si>
</sst>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0"/>
    <numFmt numFmtId="166" formatCode="0.0000"/>
  </numFmts>
  <fonts count="6" x14ac:knownFonts="1">
    <font>
      <color theme="1"/>
      <family val="2"/>
      <scheme val="minor"/>
      <sz val="11"/>
      <name val="Calibri"/>
    </font>
    <font>
      <b/>
      <color rgb="49352A"/>
      <sz val="16"/>
      <name val="Arial"/>
    </font>
    <font>
      <color rgb="26211E"/>
      <sz val="10"/>
      <name val="Arial"/>
    </font>
    <font>
      <color rgb="0000FF"/>
      <sz val="10"/>
      <name val="Arial"/>
    </font>
    <font>
      <b/>
      <color rgb="FFFFFF"/>
      <sz val="10"/>
      <name val="Arial"/>
    </font>
    <font>
      <color rgb="008000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2CC"/>
      </patternFill>
    </fill>
    <fill>
      <patternFill patternType="solid">
        <fgColor rgb="49352A"/>
      </patternFill>
    </fill>
  </fills>
  <borders count="2">
    <border>
      <left/>
      <right/>
      <top/>
      <bottom/>
      <diagonal/>
    </border>
    <border>
      <left/>
      <right/>
      <top/>
      <bottom style="hair">
        <color rgb="D7D1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165" fontId="5" fillId="0" borderId="1" xfId="0" applyNumberFormat="1" applyFont="1" applyBorder="1" applyAlignment="1">
      <alignment vertical="center" wrapText="1"/>
    </xf>
    <xf numFmtId="166" fontId="5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58" customWidth="1"/>
    <col min="3" max="3" width="15" customWidth="1"/>
    <col min="4" max="4" width="20" customWidth="1"/>
    <col min="5" max="5" width="22" customWidth="1"/>
    <col min="6" max="6" width="18" customWidth="1"/>
    <col min="7" max="7" width="16" customWidth="1"/>
    <col min="8" max="8" width="44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8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27" customHeight="1" spans="1:8" x14ac:dyDescent="0.25">
      <c r="A3" s="2" t="s">
        <v>2</v>
      </c>
      <c r="B3" s="3" t="s">
        <v>3</v>
      </c>
      <c r="C3" s="3"/>
      <c r="D3" s="3"/>
      <c r="E3" s="3"/>
      <c r="F3" s="3"/>
      <c r="G3" s="3"/>
      <c r="H3" s="3"/>
    </row>
    <row r="4" ht="27" customHeight="1" spans="1:8" x14ac:dyDescent="0.25">
      <c r="A4" s="2" t="s">
        <v>4</v>
      </c>
      <c r="B4" s="3" t="s">
        <v>5</v>
      </c>
      <c r="C4" s="3"/>
      <c r="D4" s="3"/>
      <c r="E4" s="3"/>
      <c r="F4" s="3"/>
      <c r="G4" s="3"/>
      <c r="H4" s="3"/>
    </row>
    <row r="5" ht="27" customHeight="1" spans="1:8" x14ac:dyDescent="0.25">
      <c r="A5" s="2" t="s">
        <v>6</v>
      </c>
      <c r="B5" s="3" t="s">
        <v>7</v>
      </c>
      <c r="C5" s="3"/>
      <c r="D5" s="3"/>
      <c r="E5" s="3"/>
      <c r="F5" s="3"/>
      <c r="G5" s="3"/>
      <c r="H5" s="3"/>
    </row>
    <row r="6" ht="27" customHeight="1" spans="1:8" x14ac:dyDescent="0.25">
      <c r="A6" s="2" t="s">
        <v>8</v>
      </c>
      <c r="B6" s="3"/>
      <c r="C6" s="3"/>
      <c r="D6" s="3"/>
      <c r="E6" s="3"/>
      <c r="F6" s="3"/>
      <c r="G6" s="3"/>
      <c r="H6" s="3"/>
    </row>
    <row r="7" ht="34" customHeight="1" spans="1:8" x14ac:dyDescent="0.25">
      <c r="A7" s="2" t="s">
        <v>9</v>
      </c>
      <c r="B7" s="2"/>
      <c r="C7" s="2"/>
      <c r="D7" s="2"/>
      <c r="E7" s="2"/>
      <c r="F7" s="2"/>
      <c r="G7" s="2"/>
      <c r="H7" s="2"/>
    </row>
    <row r="8" ht="42" customHeight="1" spans="1:8" x14ac:dyDescent="0.25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</row>
    <row r="9" ht="65" customHeight="1" spans="1:8" x14ac:dyDescent="0.25">
      <c r="A9" s="2">
        <v>1</v>
      </c>
      <c r="B9" s="3" t="s">
        <v>18</v>
      </c>
      <c r="C9" s="3" t="s">
        <v>19</v>
      </c>
      <c r="D9" s="3" t="s">
        <v>20</v>
      </c>
      <c r="E9" s="3"/>
      <c r="F9" s="3" t="s">
        <v>21</v>
      </c>
      <c r="G9" s="3">
        <v>12</v>
      </c>
      <c r="H9" s="3"/>
    </row>
    <row r="10" ht="65" customHeight="1" spans="1:8" x14ac:dyDescent="0.25">
      <c r="A10" s="2">
        <v>2</v>
      </c>
      <c r="B10" s="3" t="s">
        <v>22</v>
      </c>
      <c r="C10" s="3" t="s">
        <v>19</v>
      </c>
      <c r="D10" s="3" t="s">
        <v>20</v>
      </c>
      <c r="E10" s="3"/>
      <c r="F10" s="3" t="s">
        <v>21</v>
      </c>
      <c r="G10" s="3">
        <v>8</v>
      </c>
      <c r="H10" s="3"/>
    </row>
    <row r="11" spans="1:7" x14ac:dyDescent="0.25">
      <c r="A11" s="2"/>
      <c r="B11" s="2" t="s">
        <v>23</v>
      </c>
      <c r="C11" s="2"/>
      <c r="D11" s="2"/>
      <c r="E11" s="2"/>
      <c r="F11" s="2"/>
      <c r="G11" s="5">
        <f>IF(COUNT(G9:G10)=0,"",SUM(G9:G10))</f>
        <v>20</v>
      </c>
    </row>
    <row r="13" ht="42" customHeight="1" spans="1:8" x14ac:dyDescent="0.25">
      <c r="A13" s="2" t="s">
        <v>24</v>
      </c>
      <c r="B13" s="2"/>
      <c r="C13" s="2"/>
      <c r="D13" s="2"/>
      <c r="E13" s="2"/>
      <c r="F13" s="2"/>
      <c r="G13" s="2"/>
      <c r="H13" s="2"/>
    </row>
  </sheetData>
  <mergeCells count="8">
    <mergeCell ref="A1:H1"/>
    <mergeCell ref="A2:H2"/>
    <mergeCell ref="B3:H3"/>
    <mergeCell ref="B4:H4"/>
    <mergeCell ref="B5:H5"/>
    <mergeCell ref="B6:H6"/>
    <mergeCell ref="A7:H7"/>
    <mergeCell ref="A13:H13"/>
  </mergeCells>
  <dataValidations count="2">
    <dataValidation type="whole" operator="greaterThanOrEqual" allowBlank="1" showErrorMessage="1" errorTitle="Количество узлов" error="Введите целое неотрицательное число." sqref="G10">
      <formula1>0</formula1>
    </dataValidation>
    <dataValidation type="whole" operator="greaterThanOrEqual" allowBlank="1" showErrorMessage="1" errorTitle="Количество узлов" error="Введите целое неотрицательное число." sqref="G9:G10">
      <formula1>0</formula1>
    </dataValidation>
  </dataValidations>
  <pageMargins left="0.25" right="0.25" top="0.3" bottom="0.3" header="0.1" footer="0.1"/>
  <pageSetup paperSize="9" orientation="landscape" fitToWidth="1" fitToHeight="0"/>
  <headerFooter>
    <oddFooter>Сметрикс | Установка счётчиков |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45" customWidth="1"/>
    <col min="3" max="3" width="12" customWidth="1"/>
    <col min="4" max="4" width="18" customWidth="1"/>
    <col min="5" max="5" width="14" customWidth="1"/>
    <col min="6" max="6" width="18" customWidth="1"/>
    <col min="7" max="7" width="12" customWidth="1"/>
    <col min="8" max="8" width="18" customWidth="1"/>
    <col min="9" max="9" width="22" customWidth="1"/>
    <col min="10" max="10" width="20" customWidth="1"/>
    <col min="11" max="11" width="16" customWidth="1"/>
    <col min="12" max="13" width="14" customWidth="1"/>
    <col min="14" max="14" width="16" customWidth="1"/>
    <col min="15" max="15" width="45" customWidth="1"/>
    <col min="16" max="17" width="40" customWidth="1"/>
    <col min="18" max="18" width="32" customWidth="1"/>
  </cols>
  <sheetData>
    <row r="1" ht="34" customHeight="1" spans="1:18" x14ac:dyDescent="0.25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8" customHeight="1" spans="1:18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7" customHeight="1" spans="1:18" x14ac:dyDescent="0.25">
      <c r="A3" s="2" t="s">
        <v>2</v>
      </c>
      <c r="B3" s="3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ht="27" customHeight="1" spans="1:18" x14ac:dyDescent="0.25">
      <c r="A4" s="2" t="s">
        <v>4</v>
      </c>
      <c r="B4" s="3" t="s">
        <v>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ht="27" customHeight="1" spans="1:18" x14ac:dyDescent="0.25">
      <c r="A5" s="2" t="s">
        <v>6</v>
      </c>
      <c r="B5" s="3" t="s">
        <v>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ht="27" customHeight="1" spans="1:18" x14ac:dyDescent="0.25">
      <c r="A6" s="2" t="s">
        <v>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ht="34" customHeight="1" spans="1:18" x14ac:dyDescent="0.25">
      <c r="A7" s="2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ht="42" customHeight="1" spans="1:18" x14ac:dyDescent="0.25">
      <c r="A8" s="4" t="s">
        <v>10</v>
      </c>
      <c r="B8" s="4" t="s">
        <v>11</v>
      </c>
      <c r="C8" s="4" t="s">
        <v>12</v>
      </c>
      <c r="D8" s="4" t="s">
        <v>13</v>
      </c>
      <c r="E8" s="4" t="s">
        <v>26</v>
      </c>
      <c r="F8" s="4" t="s">
        <v>27</v>
      </c>
      <c r="G8" s="4" t="s">
        <v>28</v>
      </c>
      <c r="H8" s="4" t="s">
        <v>29</v>
      </c>
      <c r="I8" s="4" t="s">
        <v>30</v>
      </c>
      <c r="J8" s="4" t="s">
        <v>31</v>
      </c>
      <c r="K8" s="4" t="s">
        <v>32</v>
      </c>
      <c r="L8" s="4" t="s">
        <v>16</v>
      </c>
      <c r="M8" s="4" t="s">
        <v>33</v>
      </c>
      <c r="N8" s="4" t="s">
        <v>34</v>
      </c>
      <c r="O8" s="4" t="s">
        <v>35</v>
      </c>
      <c r="P8" s="4" t="s">
        <v>36</v>
      </c>
      <c r="Q8" s="4" t="s">
        <v>37</v>
      </c>
      <c r="R8" s="4" t="s">
        <v>38</v>
      </c>
    </row>
    <row r="9" ht="96" customHeight="1" spans="1:18" x14ac:dyDescent="0.25">
      <c r="A9" s="2">
        <v>1</v>
      </c>
      <c r="B9" s="5" t="str">
        <f>'ВОР'!B9</f>
        <v>Сборка и монтаж обычного квартирного узла водоучёта</v>
      </c>
      <c r="C9" s="3" t="s">
        <v>19</v>
      </c>
      <c r="D9" s="3" t="s">
        <v>20</v>
      </c>
      <c r="E9" s="3"/>
      <c r="F9" s="3"/>
      <c r="G9" s="3" t="s">
        <v>39</v>
      </c>
      <c r="H9" s="3" t="s">
        <v>40</v>
      </c>
      <c r="I9" s="3" t="s">
        <v>41</v>
      </c>
      <c r="J9" s="3" t="s">
        <v>42</v>
      </c>
      <c r="K9" s="3" t="s">
        <v>43</v>
      </c>
      <c r="L9" s="5">
        <f>IF(COUNT('ВОР'!G9)=0,"",'ВОР'!G9)</f>
        <v>12</v>
      </c>
      <c r="M9" s="3">
        <v>100</v>
      </c>
      <c r="N9" s="6">
        <f>IF(OR(COUNT(L9,M9)&lt;2,M9&lt;=0),"",L9/M9)</f>
        <v>0.12</v>
      </c>
      <c r="O9" s="3" t="s">
        <v>44</v>
      </c>
      <c r="P9" s="3" t="s">
        <v>45</v>
      </c>
      <c r="Q9" s="3" t="s">
        <v>46</v>
      </c>
      <c r="R9" s="3" t="s">
        <v>47</v>
      </c>
    </row>
    <row r="10" ht="96" customHeight="1" spans="1:18" x14ac:dyDescent="0.25">
      <c r="A10" s="2">
        <v>2</v>
      </c>
      <c r="B10" s="5" t="str">
        <f>'ВОР'!B10</f>
        <v>Сборка и монтаж узла с импульсным выходом, подключение к релейному считыванию</v>
      </c>
      <c r="C10" s="3" t="s">
        <v>19</v>
      </c>
      <c r="D10" s="3" t="s">
        <v>20</v>
      </c>
      <c r="E10" s="3"/>
      <c r="F10" s="3"/>
      <c r="G10" s="3" t="s">
        <v>39</v>
      </c>
      <c r="H10" s="3" t="s">
        <v>40</v>
      </c>
      <c r="I10" s="3" t="s">
        <v>41</v>
      </c>
      <c r="J10" s="3" t="s">
        <v>48</v>
      </c>
      <c r="K10" s="3" t="s">
        <v>43</v>
      </c>
      <c r="L10" s="5">
        <f>IF(COUNT('ВОР'!G10)=0,"",'ВОР'!G10)</f>
        <v>8</v>
      </c>
      <c r="M10" s="3">
        <v>100</v>
      </c>
      <c r="N10" s="6">
        <f>IF(OR(COUNT(L10,M10)&lt;2,M10&lt;=0),"",L10/M10)</f>
        <v>0.08</v>
      </c>
      <c r="O10" s="3" t="s">
        <v>49</v>
      </c>
      <c r="P10" s="3" t="s">
        <v>45</v>
      </c>
      <c r="Q10" s="3" t="s">
        <v>46</v>
      </c>
      <c r="R10" s="3" t="s">
        <v>47</v>
      </c>
    </row>
    <row r="12" ht="34" customHeight="1" spans="1:18" x14ac:dyDescent="0.25">
      <c r="A12" s="2" t="s">
        <v>50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</sheetData>
  <mergeCells count="8">
    <mergeCell ref="A1:R1"/>
    <mergeCell ref="A2:R2"/>
    <mergeCell ref="B3:R3"/>
    <mergeCell ref="B4:R4"/>
    <mergeCell ref="B5:R5"/>
    <mergeCell ref="B6:R6"/>
    <mergeCell ref="A7:R7"/>
    <mergeCell ref="A12:R12"/>
  </mergeCells>
  <dataValidations count="2">
    <dataValidation type="decimal" operator="greaterThan" showErrorMessage="1" error="Делитель должен быть положительным и соответствовать измерителю нормы." sqref="M10">
      <formula1>0</formula1>
    </dataValidation>
    <dataValidation type="decimal" operator="greaterThan" showErrorMessage="1" error="Делитель должен быть положительным и соответствовать измерителю нормы." sqref="M9:M10">
      <formula1>0</formula1>
    </dataValidation>
  </dataValidations>
  <pageMargins left="0.25" right="0.25" top="0.3" bottom="0.3" header="0.1" footer="0.1"/>
  <pageSetup paperSize="8" orientation="landscape" fitToWidth="2" fitToHeight="0"/>
  <headerFooter>
    <oddFooter>Сметрикс | Установка счётчиков |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56" customWidth="1"/>
    <col min="3" max="3" width="22" customWidth="1"/>
    <col min="4" max="4" width="20" customWidth="1"/>
    <col min="5" max="6" width="19" customWidth="1"/>
    <col min="7" max="7" width="26" customWidth="1"/>
    <col min="8" max="8" width="24" customWidth="1"/>
  </cols>
  <sheetData>
    <row r="1" ht="34" customHeight="1" spans="1:8" x14ac:dyDescent="0.25">
      <c r="A1" s="1" t="s">
        <v>51</v>
      </c>
      <c r="B1" s="1"/>
      <c r="C1" s="1"/>
      <c r="D1" s="1"/>
      <c r="E1" s="1"/>
      <c r="F1" s="1"/>
      <c r="G1" s="1"/>
      <c r="H1" s="1"/>
    </row>
    <row r="2" ht="28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27" customHeight="1" spans="1:8" x14ac:dyDescent="0.25">
      <c r="A3" s="2" t="s">
        <v>2</v>
      </c>
      <c r="B3" s="3" t="s">
        <v>3</v>
      </c>
      <c r="C3" s="3"/>
      <c r="D3" s="3"/>
      <c r="E3" s="3"/>
      <c r="F3" s="3"/>
      <c r="G3" s="3"/>
      <c r="H3" s="3"/>
    </row>
    <row r="4" ht="27" customHeight="1" spans="1:8" x14ac:dyDescent="0.25">
      <c r="A4" s="2" t="s">
        <v>4</v>
      </c>
      <c r="B4" s="3" t="s">
        <v>5</v>
      </c>
      <c r="C4" s="3"/>
      <c r="D4" s="3"/>
      <c r="E4" s="3"/>
      <c r="F4" s="3"/>
      <c r="G4" s="3"/>
      <c r="H4" s="3"/>
    </row>
    <row r="5" ht="27" customHeight="1" spans="1:8" x14ac:dyDescent="0.25">
      <c r="A5" s="2" t="s">
        <v>6</v>
      </c>
      <c r="B5" s="3" t="s">
        <v>7</v>
      </c>
      <c r="C5" s="3"/>
      <c r="D5" s="3"/>
      <c r="E5" s="3"/>
      <c r="F5" s="3"/>
      <c r="G5" s="3"/>
      <c r="H5" s="3"/>
    </row>
    <row r="6" ht="27" customHeight="1" spans="1:8" x14ac:dyDescent="0.25">
      <c r="A6" s="2" t="s">
        <v>8</v>
      </c>
      <c r="B6" s="3"/>
      <c r="C6" s="3"/>
      <c r="D6" s="3"/>
      <c r="E6" s="3"/>
      <c r="F6" s="3"/>
      <c r="G6" s="3"/>
      <c r="H6" s="3"/>
    </row>
    <row r="7" ht="34" customHeight="1" spans="1:8" x14ac:dyDescent="0.25">
      <c r="A7" s="2" t="s">
        <v>9</v>
      </c>
      <c r="B7" s="2"/>
      <c r="C7" s="2"/>
      <c r="D7" s="2"/>
      <c r="E7" s="2"/>
      <c r="F7" s="2"/>
      <c r="G7" s="2"/>
      <c r="H7" s="2"/>
    </row>
    <row r="8" ht="42" customHeight="1" spans="1:8" x14ac:dyDescent="0.25">
      <c r="A8" s="4" t="s">
        <v>10</v>
      </c>
      <c r="B8" s="4" t="s">
        <v>52</v>
      </c>
      <c r="C8" s="4" t="s">
        <v>53</v>
      </c>
      <c r="D8" s="4" t="s">
        <v>54</v>
      </c>
      <c r="E8" s="4" t="s">
        <v>33</v>
      </c>
      <c r="F8" s="4" t="s">
        <v>34</v>
      </c>
      <c r="G8" s="4" t="s">
        <v>55</v>
      </c>
      <c r="H8" s="4" t="s">
        <v>56</v>
      </c>
    </row>
    <row r="9" ht="56" customHeight="1" spans="1:8" x14ac:dyDescent="0.25">
      <c r="A9" s="2">
        <v>1</v>
      </c>
      <c r="B9" s="2" t="s">
        <v>57</v>
      </c>
      <c r="C9" s="2" t="s">
        <v>42</v>
      </c>
      <c r="D9" s="5">
        <f>IF(COUNT('Выбор нормы'!L9)=0,"",'Выбор нормы'!L9)</f>
        <v>12</v>
      </c>
      <c r="E9" s="5">
        <f>IF(COUNT('Выбор нормы'!M9)=0,"",'Выбор нормы'!M9)</f>
        <v>100</v>
      </c>
      <c r="F9" s="6">
        <f>IF(COUNT('Выбор нормы'!N9)=0,"",'Выбор нормы'!N9)</f>
        <v>0.12</v>
      </c>
      <c r="G9" s="7">
        <v>0.356</v>
      </c>
      <c r="H9" s="8">
        <f>IF(COUNT(F9)=0,"",F9*G9)</f>
        <v>0.042719999999999994</v>
      </c>
    </row>
    <row r="10" ht="56" customHeight="1" spans="1:8" x14ac:dyDescent="0.25">
      <c r="A10" s="2">
        <v>2</v>
      </c>
      <c r="B10" s="2" t="s">
        <v>58</v>
      </c>
      <c r="C10" s="2" t="s">
        <v>48</v>
      </c>
      <c r="D10" s="5">
        <f>IF(COUNT('Выбор нормы'!L10)=0,"",'Выбор нормы'!L10)</f>
        <v>8</v>
      </c>
      <c r="E10" s="5">
        <f>IF(COUNT('Выбор нормы'!M10)=0,"",'Выбор нормы'!M10)</f>
        <v>100</v>
      </c>
      <c r="F10" s="6">
        <f>IF(COUNT('Выбор нормы'!N10)=0,"",'Выбор нормы'!N10)</f>
        <v>0.08</v>
      </c>
      <c r="G10" s="7">
        <v>0.356</v>
      </c>
      <c r="H10" s="8">
        <f>IF(COUNT(F10)=0,"",F10*G10)</f>
        <v>0.02848</v>
      </c>
    </row>
    <row r="11" spans="1:8" x14ac:dyDescent="0.25">
      <c r="A11" s="2"/>
      <c r="B11" s="2" t="s">
        <v>59</v>
      </c>
      <c r="C11" s="2"/>
      <c r="D11" s="5">
        <f>IF(COUNT(D9:D10)=0,"",SUM(D9:D10))</f>
        <v>20</v>
      </c>
      <c r="E11" s="2"/>
      <c r="F11" s="2"/>
      <c r="G11" s="2"/>
      <c r="H11" s="9">
        <f>IF(COUNT(H9:H10)=0,"",SUM(H9:H10))</f>
        <v>0.07119999999999999</v>
      </c>
    </row>
    <row r="13" ht="36" customHeight="1" spans="1:8" x14ac:dyDescent="0.25">
      <c r="A13" s="2" t="s">
        <v>60</v>
      </c>
      <c r="B13" s="2"/>
      <c r="C13" s="2"/>
      <c r="D13" s="2"/>
      <c r="E13" s="2"/>
      <c r="F13" s="2"/>
      <c r="G13" s="2"/>
      <c r="H13" s="2"/>
    </row>
    <row r="14" ht="42" customHeight="1" spans="1:8" x14ac:dyDescent="0.25">
      <c r="A14" s="2" t="s">
        <v>61</v>
      </c>
      <c r="B14" s="2"/>
      <c r="C14" s="2"/>
      <c r="D14" s="2"/>
      <c r="E14" s="2"/>
      <c r="F14" s="2"/>
      <c r="G14" s="2"/>
      <c r="H14" s="2"/>
    </row>
    <row r="15" ht="34" customHeight="1" spans="1:8" x14ac:dyDescent="0.25">
      <c r="A15" s="2" t="s">
        <v>62</v>
      </c>
      <c r="B15" s="2"/>
      <c r="C15" s="2"/>
      <c r="D15" s="2"/>
      <c r="E15" s="2"/>
      <c r="F15" s="2"/>
      <c r="G15" s="2"/>
      <c r="H15" s="2"/>
    </row>
  </sheetData>
  <mergeCells count="10">
    <mergeCell ref="A1:H1"/>
    <mergeCell ref="A2:H2"/>
    <mergeCell ref="B3:H3"/>
    <mergeCell ref="B4:H4"/>
    <mergeCell ref="B5:H5"/>
    <mergeCell ref="B6:H6"/>
    <mergeCell ref="A7:H7"/>
    <mergeCell ref="A13:H13"/>
    <mergeCell ref="A14:H14"/>
    <mergeCell ref="A15:H15"/>
  </mergeCells>
  <pageMargins left="0.25" right="0.25" top="0.3" bottom="0.3" header="0.1" footer="0.1"/>
  <pageSetup paperSize="9" orientation="landscape" fitToWidth="1" fitToHeight="0"/>
  <headerFooter>
    <oddFooter>Сметрикс | Установка счётчиков | &amp;P /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76" customWidth="1"/>
    <col min="3" max="3" width="34" customWidth="1"/>
    <col min="4" max="4" width="66" customWidth="1"/>
  </cols>
  <sheetData>
    <row r="1" ht="34" customHeight="1" spans="1:4" x14ac:dyDescent="0.25">
      <c r="A1" s="1" t="s">
        <v>63</v>
      </c>
      <c r="B1" s="1"/>
      <c r="C1" s="1"/>
      <c r="D1" s="1"/>
    </row>
    <row r="2" ht="28" customHeight="1" spans="1:4" x14ac:dyDescent="0.25">
      <c r="A2" s="2" t="s">
        <v>1</v>
      </c>
      <c r="B2" s="2"/>
      <c r="C2" s="2"/>
      <c r="D2" s="2"/>
    </row>
    <row r="3" ht="27" customHeight="1" spans="1:4" x14ac:dyDescent="0.25">
      <c r="A3" s="2" t="s">
        <v>2</v>
      </c>
      <c r="B3" s="3" t="s">
        <v>3</v>
      </c>
      <c r="C3" s="3"/>
      <c r="D3" s="3"/>
    </row>
    <row r="4" ht="27" customHeight="1" spans="1:4" x14ac:dyDescent="0.25">
      <c r="A4" s="2" t="s">
        <v>4</v>
      </c>
      <c r="B4" s="3" t="s">
        <v>5</v>
      </c>
      <c r="C4" s="3"/>
      <c r="D4" s="3"/>
    </row>
    <row r="5" ht="27" customHeight="1" spans="1:4" x14ac:dyDescent="0.25">
      <c r="A5" s="2" t="s">
        <v>6</v>
      </c>
      <c r="B5" s="3" t="s">
        <v>7</v>
      </c>
      <c r="C5" s="3"/>
      <c r="D5" s="3"/>
    </row>
    <row r="6" ht="27" customHeight="1" spans="1:4" x14ac:dyDescent="0.25">
      <c r="A6" s="2" t="s">
        <v>8</v>
      </c>
      <c r="B6" s="3"/>
      <c r="C6" s="3"/>
      <c r="D6" s="3"/>
    </row>
    <row r="7" ht="34" customHeight="1" spans="1:4" x14ac:dyDescent="0.25">
      <c r="A7" s="2" t="s">
        <v>9</v>
      </c>
      <c r="B7" s="2"/>
      <c r="C7" s="2"/>
      <c r="D7" s="2"/>
    </row>
    <row r="8" ht="42" customHeight="1" spans="1:4" x14ac:dyDescent="0.25">
      <c r="A8" s="4" t="s">
        <v>10</v>
      </c>
      <c r="B8" s="4" t="s">
        <v>64</v>
      </c>
      <c r="C8" s="4" t="s">
        <v>65</v>
      </c>
      <c r="D8" s="4" t="s">
        <v>66</v>
      </c>
    </row>
    <row r="9" ht="38" customHeight="1" spans="1:4" x14ac:dyDescent="0.25">
      <c r="A9" s="2">
        <v>1</v>
      </c>
      <c r="B9" s="2" t="s">
        <v>67</v>
      </c>
      <c r="C9" s="3"/>
      <c r="D9" s="3"/>
    </row>
    <row r="10" ht="38" customHeight="1" spans="1:4" x14ac:dyDescent="0.25">
      <c r="A10" s="2">
        <v>2</v>
      </c>
      <c r="B10" s="2" t="s">
        <v>68</v>
      </c>
      <c r="C10" s="3"/>
      <c r="D10" s="3"/>
    </row>
    <row r="11" ht="38" customHeight="1" spans="1:4" x14ac:dyDescent="0.25">
      <c r="A11" s="2">
        <v>3</v>
      </c>
      <c r="B11" s="2" t="s">
        <v>69</v>
      </c>
      <c r="C11" s="3"/>
      <c r="D11" s="3"/>
    </row>
    <row r="12" ht="38" customHeight="1" spans="1:4" x14ac:dyDescent="0.25">
      <c r="A12" s="2">
        <v>4</v>
      </c>
      <c r="B12" s="2" t="s">
        <v>70</v>
      </c>
      <c r="C12" s="3"/>
      <c r="D12" s="3"/>
    </row>
    <row r="13" ht="38" customHeight="1" spans="1:4" x14ac:dyDescent="0.25">
      <c r="A13" s="2">
        <v>5</v>
      </c>
      <c r="B13" s="2" t="s">
        <v>71</v>
      </c>
      <c r="C13" s="3"/>
      <c r="D13" s="3"/>
    </row>
    <row r="14" ht="38" customHeight="1" spans="1:4" x14ac:dyDescent="0.25">
      <c r="A14" s="2">
        <v>6</v>
      </c>
      <c r="B14" s="2" t="s">
        <v>72</v>
      </c>
      <c r="C14" s="3"/>
      <c r="D14" s="3"/>
    </row>
    <row r="15" ht="38" customHeight="1" spans="1:4" x14ac:dyDescent="0.25">
      <c r="A15" s="2">
        <v>7</v>
      </c>
      <c r="B15" s="2" t="s">
        <v>73</v>
      </c>
      <c r="C15" s="3"/>
      <c r="D15" s="3"/>
    </row>
    <row r="16" ht="38" customHeight="1" spans="1:4" x14ac:dyDescent="0.25">
      <c r="A16" s="2">
        <v>8</v>
      </c>
      <c r="B16" s="2" t="s">
        <v>74</v>
      </c>
      <c r="C16" s="3"/>
      <c r="D16" s="3"/>
    </row>
    <row r="17" ht="38" customHeight="1" spans="1:4" x14ac:dyDescent="0.25">
      <c r="A17" s="2">
        <v>9</v>
      </c>
      <c r="B17" s="2" t="s">
        <v>75</v>
      </c>
      <c r="C17" s="3"/>
      <c r="D17" s="3"/>
    </row>
    <row r="18" ht="38" customHeight="1" spans="1:4" x14ac:dyDescent="0.25">
      <c r="A18" s="2">
        <v>10</v>
      </c>
      <c r="B18" s="2" t="s">
        <v>76</v>
      </c>
      <c r="C18" s="3"/>
      <c r="D18" s="3"/>
    </row>
    <row r="19" ht="38" customHeight="1" spans="1:4" x14ac:dyDescent="0.25">
      <c r="A19" s="2">
        <v>11</v>
      </c>
      <c r="B19" s="2" t="s">
        <v>77</v>
      </c>
      <c r="C19" s="3"/>
      <c r="D19" s="3"/>
    </row>
    <row r="20" ht="38" customHeight="1" spans="1:4" x14ac:dyDescent="0.25">
      <c r="A20" s="2">
        <v>12</v>
      </c>
      <c r="B20" s="2" t="s">
        <v>78</v>
      </c>
      <c r="C20" s="3"/>
      <c r="D20" s="3"/>
    </row>
    <row r="22" ht="40" customHeight="1" spans="1:4" x14ac:dyDescent="0.25">
      <c r="A22" s="2" t="s">
        <v>79</v>
      </c>
      <c r="B22" s="2"/>
      <c r="C22" s="2"/>
      <c r="D22" s="2"/>
    </row>
    <row r="23" ht="28" customHeight="1" spans="1:4" x14ac:dyDescent="0.25">
      <c r="A23" s="2" t="s">
        <v>80</v>
      </c>
      <c r="B23" s="2"/>
      <c r="C23" s="2"/>
      <c r="D23" s="2"/>
    </row>
  </sheetData>
  <mergeCells count="9">
    <mergeCell ref="A1:D1"/>
    <mergeCell ref="A2:D2"/>
    <mergeCell ref="B3:D3"/>
    <mergeCell ref="B4:D4"/>
    <mergeCell ref="B5:D5"/>
    <mergeCell ref="B6:D6"/>
    <mergeCell ref="A7:D7"/>
    <mergeCell ref="A22:D22"/>
    <mergeCell ref="A23:D23"/>
  </mergeCells>
  <dataValidations count="2">
    <dataValidation type="list" allowBlank="1" sqref="C10:C20">
      <formula1>"Проверено,Требует уточнения,Не относится"</formula1>
    </dataValidation>
    <dataValidation type="list" allowBlank="1" sqref="C9:C20">
      <formula1>"Проверено,Требует уточнения,Не относится"</formula1>
    </dataValidation>
  </dataValidations>
  <pageMargins left="0.25" right="0.25" top="0.3" bottom="0.3" header="0.1" footer="0.1"/>
  <pageSetup paperSize="9" orientation="landscape" fitToWidth="1" fitToHeight="0"/>
  <headerFooter>
    <oddFooter>Сметрикс | Установка счётчиков |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 нормы</vt:lpstr>
      <vt:lpstr>Пример объёмов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2026-10-05T16:57:05Z</dcterms:created>
  <dcterms:modified xsi:type="dcterms:W3CDTF">2026-10-05T16:57:05Z</dcterms:modified>
</cp:coreProperties>
</file>