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 данные" state="visible" r:id="rId4"/>
    <sheet sheetId="2" name="Подбор и объёмы" state="visible" r:id="rId5"/>
    <sheet sheetId="3" name="Проверка" state="visible" r:id="rId6"/>
  </sheets>
  <definedNames>
    <definedName name="_xlnm.Print_Area" localSheetId="0">'Исходные данные'!$A1:$M18</definedName>
    <definedName name="_xlnm.Print_Titles" localSheetId="0">'Исходные данные'!$11:$11</definedName>
    <definedName name="_xlnm.Print_Area" localSheetId="1">'Подбор и объёмы'!$A1:$L19</definedName>
    <definedName name="_xlnm.Print_Titles" localSheetId="1">'Подбор и объёмы'!$7:$7</definedName>
    <definedName name="_xlnm.Print_Area" localSheetId="2">'Проверка'!$A1:$E24</definedName>
    <definedName name="_xlnm.Print_Titles" localSheetId="2">'Проверка'!$7:$7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G12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H12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I12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K12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G13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H13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I13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K13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G14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H14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I14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K14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G15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H15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I15" authorId="0">
      <text>
        <r>
          <t>Учебные исходные значения заданы брифом. Для своего объекта замените и укажите основание.</t>
        </r>
      </text>
    </comment>
    <comment ref="K15" authorId="0">
      <text>
        <r>
          <t>Учебные исходные значения заданы брифом. Для своего объекта замените и укажите основание.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H8" authorId="0">
      <text>
        <r>
          <t>Делитель измерителя «100 м2», локальная ФСНБ-2022, проверено 05.10.2026.</t>
        </r>
      </text>
    </comment>
    <comment ref="H9" authorId="0">
      <text>
        <r>
          <t>Делитель измерителя «м2», локальная ФСНБ-2022, проверено 05.10.2026.</t>
        </r>
      </text>
    </comment>
    <comment ref="H10" authorId="0">
      <text>
        <r>
          <t>Делитель измерителя «шт», локальная ФСНБ-2022, проверено 05.10.2026.</t>
        </r>
      </text>
    </comment>
    <comment ref="H12" authorId="0">
      <text>
        <r>
          <t>Делитель измерителя «100 шт», локальная ФСНБ-2022, проверено 05.10.2026.</t>
        </r>
      </text>
    </comment>
    <comment ref="H13" authorId="0">
      <text>
        <r>
          <t>Делитель измерителя «100 м2», локальная ФСНБ-2022, проверено 05.10.2026.</t>
        </r>
      </text>
    </comment>
    <comment ref="H14" authorId="0">
      <text>
        <r>
          <t>Делитель измерителя «100 м», локальная ФСНБ-2022, проверено 05.10.2026.</t>
        </r>
      </text>
    </comment>
    <comment ref="H16" authorId="0">
      <text>
        <r>
          <t>Делитель измерителя «10 шт», локальная ФСНБ-2022, проверено 05.10.2026.</t>
        </r>
      </text>
    </comment>
  </commentList>
</comments>
</file>

<file path=xl/sharedStrings.xml><?xml version="1.0" encoding="utf-8"?>
<sst xmlns="http://schemas.openxmlformats.org/spreadsheetml/2006/main" count="190" uniqueCount="149">
  <si>
    <t>ВОР дверей: бланк для заполнения</t>
  </si>
  <si>
    <t>Редактируйте светлые ячейки. Все размеры учебные; основание обмера своего объекта укажите отдельно. Рублёвые цены не рассчитываются.</t>
  </si>
  <si>
    <t>Основной сценарий: строки 12, 13, 14. Строка 15 и поэлементный демонтаж являются альтернативами. Не суммируйте альтернативы.</t>
  </si>
  <si>
    <t>Учебные данные из брифа Сметрикс от 05.10.2026. Названия и измерители: снимок локальной ФСНБ-2022. Номер дополнения неизвестен.</t>
  </si>
  <si>
    <t>Объект</t>
  </si>
  <si>
    <t>Дата</t>
  </si>
  <si>
    <t>Автор / проверяющий</t>
  </si>
  <si>
    <t>Основание ВОР</t>
  </si>
  <si>
    <t>База / редакция</t>
  </si>
  <si>
    <t>ФСНБ-2022, дополнение уточнить</t>
  </si>
  <si>
    <t>Ширина и высота: заданный расчётный контур коробки, не общее нормативное правило. Для полотен размеры заданы равными; уточните фактический обмер.</t>
  </si>
  <si>
    <t>Марка двери</t>
  </si>
  <si>
    <t>Работа</t>
  </si>
  <si>
    <t>Материал блока</t>
  </si>
  <si>
    <t>Тип стены</t>
  </si>
  <si>
    <t>Назначение</t>
  </si>
  <si>
    <t>Крепление</t>
  </si>
  <si>
    <t>Ширина, м</t>
  </si>
  <si>
    <t>Высота, м</t>
  </si>
  <si>
    <t>Количество, шт.</t>
  </si>
  <si>
    <t>Исходная единица</t>
  </si>
  <si>
    <t>Сторон наличников</t>
  </si>
  <si>
    <t>Сохранение изделия</t>
  </si>
  <si>
    <t>Примечание / основание размеров</t>
  </si>
  <si>
    <t>Д-1</t>
  </si>
  <si>
    <t>Разборка заполнения целиком</t>
  </si>
  <si>
    <t>Дерево</t>
  </si>
  <si>
    <t>Каменная стена</t>
  </si>
  <si>
    <t>Обычная дверь</t>
  </si>
  <si>
    <t>По обследованию</t>
  </si>
  <si>
    <t>шт.</t>
  </si>
  <si>
    <t>Нет</t>
  </si>
  <si>
    <t>Учебные размеры. Откосы не восстанавливаются в этом примере.</t>
  </si>
  <si>
    <t>Д-2</t>
  </si>
  <si>
    <t>Монтаж блока</t>
  </si>
  <si>
    <t>Металл</t>
  </si>
  <si>
    <t>Готовый проём</t>
  </si>
  <si>
    <t>Сверить анкеры и сварку</t>
  </si>
  <si>
    <t>Не применяется</t>
  </si>
  <si>
    <t>Учебные размеры, расширение проёма исключено.</t>
  </si>
  <si>
    <t>Монтаж доводчика</t>
  </si>
  <si>
    <t>Для металлической двери</t>
  </si>
  <si>
    <t>Прибор</t>
  </si>
  <si>
    <t>По комплектации</t>
  </si>
  <si>
    <t>Стоимость прибора отдельно проверить.</t>
  </si>
  <si>
    <t>ПД-1</t>
  </si>
  <si>
    <t>Альтернатива монтажу блока</t>
  </si>
  <si>
    <t>Противопожарная однопольная</t>
  </si>
  <si>
    <t>Анкеры</t>
  </si>
  <si>
    <t>Не суммировать с Д-2. Доводчик проверить по составу.</t>
  </si>
  <si>
    <t>Пример заполнения ниже не связан с расчётными формулами. В бланке внесите свои значения в строки 12, 13, 14; при необходимости заполните альтернативу 15.</t>
  </si>
  <si>
    <t>ОБРАЗЕЦ</t>
  </si>
  <si>
    <t>Анкеры и сварка по проекту</t>
  </si>
  <si>
    <t>Учебная строка, исключена из расчёта</t>
  </si>
  <si>
    <t>Подбор и перевод физических объёмов в измеритель нормы</t>
  </si>
  <si>
    <t>Зелёные ячейки содержат формулы. Меняйте размеры и количество на листе «Исходные данные». Не складывайте числа с разными измерителями.</t>
  </si>
  <si>
    <t>Основная ветка: комплексная разборка, монтаж обычного металлического блока и доводчиков. Альтернативные строки в основную ветку не включаются.</t>
  </si>
  <si>
    <t>Изделия и комплектация: сверить официальные ресурсы, спецификацию и поставку. Монтаж изделия не доказывает включение его стоимости.</t>
  </si>
  <si>
    <t>Бланк и пример являются рабочими таблицами, не обязательной унифицированной формой. Подбор проверяет и утверждает сметчик.</t>
  </si>
  <si>
    <t>№</t>
  </si>
  <si>
    <t>Строка ВОР</t>
  </si>
  <si>
    <t>База</t>
  </si>
  <si>
    <t>Шифр</t>
  </si>
  <si>
    <t>Наименование из базы</t>
  </si>
  <si>
    <t>Измеритель</t>
  </si>
  <si>
    <t>Физический объём</t>
  </si>
  <si>
    <t>Делитель</t>
  </si>
  <si>
    <t>Количество в смете</t>
  </si>
  <si>
    <t>Уже учтённые работы</t>
  </si>
  <si>
    <t>Решение проверяющего</t>
  </si>
  <si>
    <t>Сценарий</t>
  </si>
  <si>
    <t>Исходные данные, 12</t>
  </si>
  <si>
    <t>ГЭСН-2022</t>
  </si>
  <si>
    <t>46-04-012-03</t>
  </si>
  <si>
    <t>Разборка деревянных заполнений проемов: дверных и воротных</t>
  </si>
  <si>
    <t>100 м2</t>
  </si>
  <si>
    <t>Полотна, коробки, наличники, отбивка откосов и четвертей</t>
  </si>
  <si>
    <t>Основной</t>
  </si>
  <si>
    <t>Исходные данные, 13</t>
  </si>
  <si>
    <t>09-04-012-01</t>
  </si>
  <si>
    <t>Установка металлических дверных блоков в готовые проемы</t>
  </si>
  <si>
    <t>м2</t>
  </si>
  <si>
    <t>Навеска, замок, упоры и заполнение стыков пеной</t>
  </si>
  <si>
    <t>Исходные данные, 14</t>
  </si>
  <si>
    <t>09-04-012-02</t>
  </si>
  <si>
    <t>Установка дверного доводчика к металлическим дверям</t>
  </si>
  <si>
    <t>шт</t>
  </si>
  <si>
    <t>Монтаж доводчика отдельной операцией</t>
  </si>
  <si>
    <t>Альтернатива комплексной разборке: только операции, перечисленные в своей ВОР</t>
  </si>
  <si>
    <t>ГЭСНр-2022</t>
  </si>
  <si>
    <t>56-01-009-01</t>
  </si>
  <si>
    <t>Демонтаж дверных коробок: в каменных стенах с отбивкой штукатурки в откосах</t>
  </si>
  <si>
    <t>100 шт</t>
  </si>
  <si>
    <t>Отбивка штукатурки в откосах и демонтаж коробки</t>
  </si>
  <si>
    <t>Вместо строки 8</t>
  </si>
  <si>
    <t>56-01-010-01</t>
  </si>
  <si>
    <t>Снятие дверных полотен</t>
  </si>
  <si>
    <t>Снятие полотен</t>
  </si>
  <si>
    <t>56-01-011-01</t>
  </si>
  <si>
    <t>Снятие наличников</t>
  </si>
  <si>
    <t>100 м</t>
  </si>
  <si>
    <t>Снятие наличников с одной стороны, без нижней планки в примере</t>
  </si>
  <si>
    <t>Альтернатива обычному металлическому блоку: противопожарная дверь на анкерах</t>
  </si>
  <si>
    <t>Исходные данные, 15</t>
  </si>
  <si>
    <t>09-04-013-05</t>
  </si>
  <si>
    <t>Установка на анкера противопожарных дверей: однопольных</t>
  </si>
  <si>
    <t>10 шт</t>
  </si>
  <si>
    <t>Анкеры, навеска, выверка, противопожарная пена, зачеканка</t>
  </si>
  <si>
    <t>Вместо строки 9</t>
  </si>
  <si>
    <t>Наличники: стороны указаны в исходных данных. При двух сторонах объём отдельного снятия увеличивается; сверить фактические длины и состав.</t>
  </si>
  <si>
    <t>Нет общей суммы количества: м², 100 м², шт., 100 шт., 100 м и 10 шт. представляют разные работы. Строки альтернатив не добавлять к основным.</t>
  </si>
  <si>
    <t>Проверка подбора перед включением в смету</t>
  </si>
  <si>
    <t>Укажите решение проверяющего и основание. Автоматическая арифметика не устанавливает применимость нормы.</t>
  </si>
  <si>
    <t>Для металлического демонтажа нужны крепление, резка, сохранение, масса тяжёлых изделий и состав. Деревянная разборка не универсальна.</t>
  </si>
  <si>
    <t>Цена блока и комплектация, НР, СП, перевозка отходов и налоги в файле не рассчитываются.</t>
  </si>
  <si>
    <t>В исходных данных есть отдельная учебная строка. Она не влияет на формулы бланка и примера.</t>
  </si>
  <si>
    <t>Контроль</t>
  </si>
  <si>
    <t>Что сверить</t>
  </si>
  <si>
    <t>Решение</t>
  </si>
  <si>
    <t>Основание / примечание</t>
  </si>
  <si>
    <t>Материал и назначение</t>
  </si>
  <si>
    <t>Обычный металл, противопожарная дверь, дерево и ПВХ имеют разные варианты.</t>
  </si>
  <si>
    <t>Стена и крепление</t>
  </si>
  <si>
    <t>Каменная, монолитная, рубленая стена и каркасная перегородка; анкеры и сварка по составу.</t>
  </si>
  <si>
    <t>Порог площади</t>
  </si>
  <si>
    <t>Площадь одного проёма, не сумма площади всех проёмов.</t>
  </si>
  <si>
    <t>м²</t>
  </si>
  <si>
    <t>Металлический блок: площадь делится на 1.</t>
  </si>
  <si>
    <t>100 м²</t>
  </si>
  <si>
    <t>Деревянное заполнение и полотна: площадь делится на 100.</t>
  </si>
  <si>
    <t>Доводчик к металлической двери: число приборов делится на 1.</t>
  </si>
  <si>
    <t>10 шт.</t>
  </si>
  <si>
    <t>Противопожарная дверь на анкерах: число дверей делится на 10.</t>
  </si>
  <si>
    <t>100 шт.</t>
  </si>
  <si>
    <t>Отдельный демонтаж коробок: число коробок делится на 100.</t>
  </si>
  <si>
    <t>Наличники: длина планок с указанным числом сторон делится на 100.</t>
  </si>
  <si>
    <t>Двойной учёт</t>
  </si>
  <si>
    <t>Комплексную разборку не суммируют с отдельным снятием тех же элементов.</t>
  </si>
  <si>
    <t>Доводчик</t>
  </si>
  <si>
    <t>В противопожарных вариантах -01, -02, -03, -04 монтаж уже назван; для -05 и -06 проверить комплектность.</t>
  </si>
  <si>
    <t>Стоимость изделий</t>
  </si>
  <si>
    <t>Сопоставить официальные ресурсы, спецификацию и поставку; неполный импорт ресурсов не доказывает включение цены.</t>
  </si>
  <si>
    <t>Редакция</t>
  </si>
  <si>
    <t>Сверить принятую редакцию ФСНБ-2022, номер дополнения локальной базы неизвестен.</t>
  </si>
  <si>
    <t>Основание обмера</t>
  </si>
  <si>
    <t>Размеры примера заданы автором. Метод обмера своего объекта должен иметь основание.</t>
  </si>
  <si>
    <t/>
  </si>
  <si>
    <t>Подобрал</t>
  </si>
  <si>
    <t>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</si>
</sst>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6" x14ac:knownFonts="1">
    <font>
      <color theme="1"/>
      <family val="2"/>
      <scheme val="minor"/>
      <sz val="11"/>
      <name val="Calibri"/>
    </font>
    <font>
      <b/>
      <color rgb="FF49352B"/>
      <sz val="16"/>
      <name val="Arial"/>
    </font>
    <font>
      <color rgb="FF222222"/>
      <sz val="10"/>
      <name val="Arial"/>
    </font>
    <font>
      <b/>
      <color rgb="FFFFFFFF"/>
      <sz val="10"/>
      <name val="Arial"/>
    </font>
    <font>
      <color rgb="FF0000AA"/>
      <sz val="10"/>
      <name val="Arial"/>
    </font>
    <font>
      <color rgb="FF00800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0E8"/>
      </patternFill>
    </fill>
    <fill>
      <patternFill patternType="solid">
        <fgColor rgb="FF49352B"/>
      </patternFill>
    </fill>
  </fills>
  <borders count="2">
    <border>
      <left/>
      <right/>
      <top/>
      <bottom/>
      <diagonal/>
    </border>
    <border>
      <left/>
      <right/>
      <top/>
      <bottom style="hair">
        <color rgb="FFD7D0C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64" fontId="4" fillId="2" borderId="0" xfId="0" applyNumberFormat="1" applyFont="1" applyFill="1"/>
    <xf numFmtId="164" fontId="4" fillId="2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8" customWidth="1"/>
    <col min="3" max="3" width="16" customWidth="1"/>
    <col min="4" max="4" width="20" customWidth="1"/>
    <col min="5" max="5" width="18" customWidth="1"/>
    <col min="6" max="6" width="23" customWidth="1"/>
    <col min="7" max="8" width="12" customWidth="1"/>
    <col min="9" max="9" width="13" customWidth="1"/>
    <col min="10" max="10" width="14" customWidth="1"/>
    <col min="11" max="11" width="13" customWidth="1"/>
    <col min="12" max="12" width="20" customWidth="1"/>
    <col min="13" max="13" width="38" customWidth="1"/>
  </cols>
  <sheetData>
    <row r="1" ht="3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4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4" customHeight="1" spans="1:13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34" customHeight="1" spans="1:13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28" customHeight="1" spans="1:13" x14ac:dyDescent="0.25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28" customHeight="1" spans="1:13" x14ac:dyDescent="0.25">
      <c r="A6" s="2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28" customHeight="1" spans="1:13" x14ac:dyDescent="0.25">
      <c r="A7" s="2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28" customHeight="1" spans="1:13" x14ac:dyDescent="0.25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8" customHeight="1" spans="1:13" x14ac:dyDescent="0.25">
      <c r="A9" s="4" t="s">
        <v>8</v>
      </c>
      <c r="B9" s="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34" customHeight="1" spans="1:13" x14ac:dyDescent="0.25">
      <c r="A10" s="4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ht="44" customHeight="1" spans="1:13" x14ac:dyDescent="0.25">
      <c r="A11" s="6" t="s">
        <v>11</v>
      </c>
      <c r="B11" s="6" t="s">
        <v>12</v>
      </c>
      <c r="C11" s="6" t="s">
        <v>13</v>
      </c>
      <c r="D11" s="6" t="s">
        <v>14</v>
      </c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</row>
    <row r="12" ht="66" customHeight="1" spans="1:13" x14ac:dyDescent="0.25">
      <c r="A12" s="7" t="s">
        <v>24</v>
      </c>
      <c r="B12" s="7" t="s">
        <v>25</v>
      </c>
      <c r="C12" s="7" t="s">
        <v>26</v>
      </c>
      <c r="D12" s="7" t="s">
        <v>27</v>
      </c>
      <c r="E12" s="7" t="s">
        <v>28</v>
      </c>
      <c r="F12" s="7" t="s">
        <v>29</v>
      </c>
      <c r="G12" s="8"/>
      <c r="H12" s="8"/>
      <c r="I12" s="8"/>
      <c r="J12" s="7" t="s">
        <v>30</v>
      </c>
      <c r="K12" s="9">
        <v>1</v>
      </c>
      <c r="L12" s="7" t="s">
        <v>31</v>
      </c>
      <c r="M12" s="7" t="s">
        <v>32</v>
      </c>
    </row>
    <row r="13" ht="66" customHeight="1" spans="1:13" x14ac:dyDescent="0.25">
      <c r="A13" s="7" t="s">
        <v>33</v>
      </c>
      <c r="B13" s="7" t="s">
        <v>34</v>
      </c>
      <c r="C13" s="7" t="s">
        <v>35</v>
      </c>
      <c r="D13" s="7" t="s">
        <v>36</v>
      </c>
      <c r="E13" s="7" t="s">
        <v>28</v>
      </c>
      <c r="F13" s="7" t="s">
        <v>37</v>
      </c>
      <c r="G13" s="8"/>
      <c r="H13" s="8"/>
      <c r="I13" s="8"/>
      <c r="J13" s="7" t="s">
        <v>30</v>
      </c>
      <c r="K13" s="8"/>
      <c r="L13" s="7" t="s">
        <v>38</v>
      </c>
      <c r="M13" s="7" t="s">
        <v>39</v>
      </c>
    </row>
    <row r="14" ht="66" customHeight="1" spans="1:13" x14ac:dyDescent="0.25">
      <c r="A14" s="7" t="s">
        <v>33</v>
      </c>
      <c r="B14" s="7" t="s">
        <v>40</v>
      </c>
      <c r="C14" s="7" t="s">
        <v>41</v>
      </c>
      <c r="D14" s="7" t="s">
        <v>38</v>
      </c>
      <c r="E14" s="7" t="s">
        <v>42</v>
      </c>
      <c r="F14" s="7" t="s">
        <v>43</v>
      </c>
      <c r="G14" s="8"/>
      <c r="H14" s="8"/>
      <c r="I14" s="8"/>
      <c r="J14" s="7" t="s">
        <v>30</v>
      </c>
      <c r="K14" s="8"/>
      <c r="L14" s="7" t="s">
        <v>38</v>
      </c>
      <c r="M14" s="7" t="s">
        <v>44</v>
      </c>
    </row>
    <row r="15" ht="66" customHeight="1" spans="1:13" x14ac:dyDescent="0.25">
      <c r="A15" s="7" t="s">
        <v>45</v>
      </c>
      <c r="B15" s="7" t="s">
        <v>46</v>
      </c>
      <c r="C15" s="7" t="s">
        <v>35</v>
      </c>
      <c r="D15" s="7" t="s">
        <v>36</v>
      </c>
      <c r="E15" s="7" t="s">
        <v>47</v>
      </c>
      <c r="F15" s="7" t="s">
        <v>48</v>
      </c>
      <c r="G15" s="8"/>
      <c r="H15" s="8"/>
      <c r="I15" s="8"/>
      <c r="J15" s="7" t="s">
        <v>30</v>
      </c>
      <c r="K15" s="8"/>
      <c r="L15" s="7" t="s">
        <v>38</v>
      </c>
      <c r="M15" s="7" t="s">
        <v>49</v>
      </c>
    </row>
    <row r="17" ht="34" customHeight="1" spans="1:13" x14ac:dyDescent="0.25">
      <c r="A17" s="4" t="s">
        <v>50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54" customHeight="1" spans="1:13" x14ac:dyDescent="0.25">
      <c r="A18" s="4" t="s">
        <v>51</v>
      </c>
      <c r="B18" s="4" t="s">
        <v>34</v>
      </c>
      <c r="C18" s="4" t="s">
        <v>35</v>
      </c>
      <c r="D18" s="4" t="s">
        <v>36</v>
      </c>
      <c r="E18" s="4" t="s">
        <v>28</v>
      </c>
      <c r="F18" s="4" t="s">
        <v>52</v>
      </c>
      <c r="G18" s="4">
        <v>1</v>
      </c>
      <c r="H18" s="4">
        <v>2.1</v>
      </c>
      <c r="I18" s="4">
        <v>8</v>
      </c>
      <c r="J18" s="4" t="s">
        <v>30</v>
      </c>
      <c r="L18" s="4" t="s">
        <v>31</v>
      </c>
      <c r="M18" s="4" t="s">
        <v>53</v>
      </c>
    </row>
  </sheetData>
  <autoFilter ref="A11:M15"/>
  <mergeCells count="11">
    <mergeCell ref="A1:M1"/>
    <mergeCell ref="A2:M2"/>
    <mergeCell ref="A3:M3"/>
    <mergeCell ref="A4:M4"/>
    <mergeCell ref="B5:M5"/>
    <mergeCell ref="B6:M6"/>
    <mergeCell ref="B7:M7"/>
    <mergeCell ref="B8:M8"/>
    <mergeCell ref="B9:M9"/>
    <mergeCell ref="A10:M10"/>
    <mergeCell ref="A17:M17"/>
  </mergeCells>
  <dataValidations count="2">
    <dataValidation type="decimal" operator="greaterThanOrEqual" allowBlank="1" showErrorMessage="1" error="Введите неотрицательное число." sqref="G12:I15">
      <formula1>0</formula1>
    </dataValidation>
    <dataValidation type="decimal" operator="greaterThanOrEqual" allowBlank="1" showErrorMessage="1" error="Введите неотрицательное число." sqref="K12:K15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рабочая таблица | Страница &amp;P из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17" customWidth="1"/>
    <col min="4" max="4" width="18" customWidth="1"/>
    <col min="5" max="5" width="57" customWidth="1"/>
    <col min="6" max="6" width="13" customWidth="1"/>
    <col min="7" max="7" width="16" customWidth="1"/>
    <col min="8" max="8" width="13" customWidth="1"/>
    <col min="9" max="9" width="19" customWidth="1"/>
    <col min="10" max="10" width="42" customWidth="1"/>
    <col min="11" max="11" width="29" customWidth="1"/>
    <col min="12" max="12" width="21" customWidth="1"/>
  </cols>
  <sheetData>
    <row r="1" ht="32" customHeight="1" spans="1:12" x14ac:dyDescent="0.25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4" customHeight="1" spans="1:12" x14ac:dyDescent="0.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4" customHeight="1" spans="1:12" x14ac:dyDescent="0.25">
      <c r="A3" s="2" t="s">
        <v>56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34" customHeight="1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ht="34" customHeight="1" spans="1:12" x14ac:dyDescent="0.25">
      <c r="A5" s="2" t="s">
        <v>57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34" customHeight="1" spans="1:12" x14ac:dyDescent="0.25">
      <c r="A6" s="2" t="s">
        <v>58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44" customHeight="1" spans="1:12" x14ac:dyDescent="0.25">
      <c r="A7" s="10" t="s">
        <v>59</v>
      </c>
      <c r="B7" s="10" t="s">
        <v>60</v>
      </c>
      <c r="C7" s="10" t="s">
        <v>61</v>
      </c>
      <c r="D7" s="10" t="s">
        <v>62</v>
      </c>
      <c r="E7" s="10" t="s">
        <v>63</v>
      </c>
      <c r="F7" s="10" t="s">
        <v>64</v>
      </c>
      <c r="G7" s="10" t="s">
        <v>65</v>
      </c>
      <c r="H7" s="10" t="s">
        <v>66</v>
      </c>
      <c r="I7" s="10" t="s">
        <v>67</v>
      </c>
      <c r="J7" s="10" t="s">
        <v>68</v>
      </c>
      <c r="K7" s="10" t="s">
        <v>69</v>
      </c>
      <c r="L7" s="10" t="s">
        <v>70</v>
      </c>
    </row>
    <row r="8" ht="76" customHeight="1" spans="1:12" x14ac:dyDescent="0.25">
      <c r="A8" s="4">
        <v>1</v>
      </c>
      <c r="B8" s="4" t="s">
        <v>71</v>
      </c>
      <c r="C8" s="4" t="s">
        <v>72</v>
      </c>
      <c r="D8" s="4" t="s">
        <v>73</v>
      </c>
      <c r="E8" s="4" t="s">
        <v>74</v>
      </c>
      <c r="F8" s="4" t="s">
        <v>75</v>
      </c>
      <c r="G8" s="11">
        <f>'Исходные данные'!G12*'Исходные данные'!H12*'Исходные данные'!I12</f>
        <v>0</v>
      </c>
      <c r="H8" s="4">
        <v>100</v>
      </c>
      <c r="I8" s="11">
        <f>IF(H8&gt;0,G8/H8,0)</f>
        <v>0</v>
      </c>
      <c r="J8" s="4" t="s">
        <v>76</v>
      </c>
      <c r="K8" s="12"/>
      <c r="L8" s="4" t="s">
        <v>77</v>
      </c>
    </row>
    <row r="9" ht="76" customHeight="1" spans="1:12" x14ac:dyDescent="0.25">
      <c r="A9" s="4">
        <v>2</v>
      </c>
      <c r="B9" s="4" t="s">
        <v>78</v>
      </c>
      <c r="C9" s="4" t="s">
        <v>72</v>
      </c>
      <c r="D9" s="4" t="s">
        <v>79</v>
      </c>
      <c r="E9" s="4" t="s">
        <v>80</v>
      </c>
      <c r="F9" s="4" t="s">
        <v>81</v>
      </c>
      <c r="G9" s="11">
        <f>'Исходные данные'!G13*'Исходные данные'!H13*'Исходные данные'!I13</f>
        <v>0</v>
      </c>
      <c r="H9" s="4">
        <v>1</v>
      </c>
      <c r="I9" s="11">
        <f>IF(H9&gt;0,G9/H9,0)</f>
        <v>0</v>
      </c>
      <c r="J9" s="4" t="s">
        <v>82</v>
      </c>
      <c r="K9" s="12"/>
      <c r="L9" s="4" t="s">
        <v>77</v>
      </c>
    </row>
    <row r="10" ht="76" customHeight="1" spans="1:12" x14ac:dyDescent="0.25">
      <c r="A10" s="4">
        <v>3</v>
      </c>
      <c r="B10" s="4" t="s">
        <v>83</v>
      </c>
      <c r="C10" s="4" t="s">
        <v>72</v>
      </c>
      <c r="D10" s="4" t="s">
        <v>84</v>
      </c>
      <c r="E10" s="4" t="s">
        <v>85</v>
      </c>
      <c r="F10" s="4" t="s">
        <v>86</v>
      </c>
      <c r="G10" s="11">
        <f>'Исходные данные'!I14</f>
        <v>0</v>
      </c>
      <c r="H10" s="4">
        <v>1</v>
      </c>
      <c r="I10" s="11">
        <f>IF(H10&gt;0,G10/H10,0)</f>
        <v>0</v>
      </c>
      <c r="J10" s="4" t="s">
        <v>87</v>
      </c>
      <c r="K10" s="12"/>
      <c r="L10" s="4" t="s">
        <v>77</v>
      </c>
    </row>
    <row r="11" ht="34" customHeight="1" spans="1:12" x14ac:dyDescent="0.25">
      <c r="A11" s="4" t="s">
        <v>88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76" customHeight="1" spans="1:12" x14ac:dyDescent="0.25">
      <c r="A12" s="4">
        <v>4</v>
      </c>
      <c r="B12" s="4" t="s">
        <v>71</v>
      </c>
      <c r="C12" s="4" t="s">
        <v>89</v>
      </c>
      <c r="D12" s="4" t="s">
        <v>90</v>
      </c>
      <c r="E12" s="4" t="s">
        <v>91</v>
      </c>
      <c r="F12" s="4" t="s">
        <v>92</v>
      </c>
      <c r="G12" s="11">
        <f>'Исходные данные'!I12</f>
        <v>0</v>
      </c>
      <c r="H12" s="4">
        <v>100</v>
      </c>
      <c r="I12" s="11">
        <f>IF(H12&gt;0,G12/H12,0)</f>
        <v>0</v>
      </c>
      <c r="J12" s="4" t="s">
        <v>93</v>
      </c>
      <c r="K12" s="12"/>
      <c r="L12" s="4" t="s">
        <v>94</v>
      </c>
    </row>
    <row r="13" ht="76" customHeight="1" spans="1:12" x14ac:dyDescent="0.25">
      <c r="A13" s="4">
        <v>5</v>
      </c>
      <c r="B13" s="4" t="s">
        <v>71</v>
      </c>
      <c r="C13" s="4" t="s">
        <v>89</v>
      </c>
      <c r="D13" s="4" t="s">
        <v>95</v>
      </c>
      <c r="E13" s="4" t="s">
        <v>96</v>
      </c>
      <c r="F13" s="4" t="s">
        <v>75</v>
      </c>
      <c r="G13" s="11">
        <f>'Исходные данные'!G12*'Исходные данные'!H12*'Исходные данные'!I12</f>
        <v>0</v>
      </c>
      <c r="H13" s="4">
        <v>100</v>
      </c>
      <c r="I13" s="11">
        <f>IF(H13&gt;0,G13/H13,0)</f>
        <v>0</v>
      </c>
      <c r="J13" s="4" t="s">
        <v>97</v>
      </c>
      <c r="K13" s="12"/>
      <c r="L13" s="4" t="s">
        <v>94</v>
      </c>
    </row>
    <row r="14" ht="76" customHeight="1" spans="1:12" x14ac:dyDescent="0.25">
      <c r="A14" s="4">
        <v>6</v>
      </c>
      <c r="B14" s="4" t="s">
        <v>71</v>
      </c>
      <c r="C14" s="4" t="s">
        <v>89</v>
      </c>
      <c r="D14" s="4" t="s">
        <v>98</v>
      </c>
      <c r="E14" s="4" t="s">
        <v>99</v>
      </c>
      <c r="F14" s="4" t="s">
        <v>100</v>
      </c>
      <c r="G14" s="11">
        <f>(2*'Исходные данные'!H12+'Исходные данные'!G12)*'Исходные данные'!I12*'Исходные данные'!K12</f>
        <v>0</v>
      </c>
      <c r="H14" s="4">
        <v>100</v>
      </c>
      <c r="I14" s="11">
        <f>IF(H14&gt;0,G14/H14,0)</f>
        <v>0</v>
      </c>
      <c r="J14" s="4" t="s">
        <v>101</v>
      </c>
      <c r="K14" s="12"/>
      <c r="L14" s="4" t="s">
        <v>94</v>
      </c>
    </row>
    <row r="15" ht="34" customHeight="1" spans="1:12" x14ac:dyDescent="0.25">
      <c r="A15" s="4" t="s">
        <v>102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76" customHeight="1" spans="1:12" x14ac:dyDescent="0.25">
      <c r="A16" s="4">
        <v>7</v>
      </c>
      <c r="B16" s="4" t="s">
        <v>103</v>
      </c>
      <c r="C16" s="4" t="s">
        <v>72</v>
      </c>
      <c r="D16" s="4" t="s">
        <v>104</v>
      </c>
      <c r="E16" s="4" t="s">
        <v>105</v>
      </c>
      <c r="F16" s="4" t="s">
        <v>106</v>
      </c>
      <c r="G16" s="11">
        <f>'Исходные данные'!I15</f>
        <v>0</v>
      </c>
      <c r="H16" s="4">
        <v>10</v>
      </c>
      <c r="I16" s="11">
        <f>IF(H16&gt;0,G16/H16,0)</f>
        <v>0</v>
      </c>
      <c r="J16" s="4" t="s">
        <v>107</v>
      </c>
      <c r="K16" s="12"/>
      <c r="L16" s="4" t="s">
        <v>108</v>
      </c>
    </row>
    <row r="18" ht="34" customHeight="1" spans="1:12" x14ac:dyDescent="0.25">
      <c r="A18" s="4" t="s">
        <v>109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34" customHeight="1" spans="1:12" x14ac:dyDescent="0.25">
      <c r="A19" s="4" t="s">
        <v>110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10">
    <mergeCell ref="A1:L1"/>
    <mergeCell ref="A2:L2"/>
    <mergeCell ref="A3:L3"/>
    <mergeCell ref="A4:L4"/>
    <mergeCell ref="A5:L5"/>
    <mergeCell ref="A6:L6"/>
    <mergeCell ref="A11:L11"/>
    <mergeCell ref="A15:L15"/>
    <mergeCell ref="A18:L18"/>
    <mergeCell ref="A19:L19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рабочая таблица | Страница &amp;P из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47" customWidth="1"/>
    <col min="3" max="3" width="70" customWidth="1"/>
    <col min="4" max="4" width="26" customWidth="1"/>
    <col min="5" max="5" width="29" customWidth="1"/>
  </cols>
  <sheetData>
    <row r="1" ht="32" customHeight="1" spans="1:5" x14ac:dyDescent="0.25">
      <c r="A1" s="1" t="s">
        <v>111</v>
      </c>
      <c r="B1" s="1"/>
      <c r="C1" s="1"/>
      <c r="D1" s="1"/>
      <c r="E1" s="1"/>
    </row>
    <row r="2" ht="34" customHeight="1" spans="1:5" x14ac:dyDescent="0.25">
      <c r="A2" s="2" t="s">
        <v>112</v>
      </c>
      <c r="B2" s="2"/>
      <c r="C2" s="2"/>
      <c r="D2" s="2"/>
      <c r="E2" s="2"/>
    </row>
    <row r="3" ht="34" customHeight="1" spans="1:5" x14ac:dyDescent="0.25">
      <c r="A3" s="2" t="s">
        <v>3</v>
      </c>
      <c r="B3" s="2"/>
      <c r="C3" s="2"/>
      <c r="D3" s="2"/>
      <c r="E3" s="2"/>
    </row>
    <row r="4" ht="34" customHeight="1" spans="1:5" x14ac:dyDescent="0.25">
      <c r="A4" s="2" t="s">
        <v>113</v>
      </c>
      <c r="B4" s="2"/>
      <c r="C4" s="2"/>
      <c r="D4" s="2"/>
      <c r="E4" s="2"/>
    </row>
    <row r="5" ht="34" customHeight="1" spans="1:5" x14ac:dyDescent="0.25">
      <c r="A5" s="2" t="s">
        <v>114</v>
      </c>
      <c r="B5" s="2"/>
      <c r="C5" s="2"/>
      <c r="D5" s="2"/>
      <c r="E5" s="2"/>
    </row>
    <row r="6" ht="34" customHeight="1" spans="1:5" x14ac:dyDescent="0.25">
      <c r="A6" s="2" t="s">
        <v>115</v>
      </c>
      <c r="B6" s="2"/>
      <c r="C6" s="2"/>
      <c r="D6" s="2"/>
      <c r="E6" s="2"/>
    </row>
    <row r="7" ht="44" customHeight="1" spans="1:5" x14ac:dyDescent="0.25">
      <c r="A7" s="10" t="s">
        <v>59</v>
      </c>
      <c r="B7" s="10" t="s">
        <v>116</v>
      </c>
      <c r="C7" s="10" t="s">
        <v>117</v>
      </c>
      <c r="D7" s="10" t="s">
        <v>118</v>
      </c>
      <c r="E7" s="10" t="s">
        <v>119</v>
      </c>
    </row>
    <row r="8" ht="54" customHeight="1" spans="1:5" x14ac:dyDescent="0.25">
      <c r="A8" s="4">
        <v>1</v>
      </c>
      <c r="B8" s="4" t="s">
        <v>120</v>
      </c>
      <c r="C8" s="4" t="s">
        <v>121</v>
      </c>
      <c r="D8" s="12"/>
      <c r="E8" s="12"/>
    </row>
    <row r="9" ht="54" customHeight="1" spans="1:5" x14ac:dyDescent="0.25">
      <c r="A9" s="4">
        <v>2</v>
      </c>
      <c r="B9" s="4" t="s">
        <v>122</v>
      </c>
      <c r="C9" s="4" t="s">
        <v>123</v>
      </c>
      <c r="D9" s="12"/>
      <c r="E9" s="12"/>
    </row>
    <row r="10" ht="54" customHeight="1" spans="1:5" x14ac:dyDescent="0.25">
      <c r="A10" s="4">
        <v>3</v>
      </c>
      <c r="B10" s="4" t="s">
        <v>124</v>
      </c>
      <c r="C10" s="4" t="s">
        <v>125</v>
      </c>
      <c r="D10" s="12"/>
      <c r="E10" s="12"/>
    </row>
    <row r="11" ht="54" customHeight="1" spans="1:5" x14ac:dyDescent="0.25">
      <c r="A11" s="4">
        <v>4</v>
      </c>
      <c r="B11" s="4" t="s">
        <v>126</v>
      </c>
      <c r="C11" s="4" t="s">
        <v>127</v>
      </c>
      <c r="D11" s="12"/>
      <c r="E11" s="12"/>
    </row>
    <row r="12" ht="54" customHeight="1" spans="1:5" x14ac:dyDescent="0.25">
      <c r="A12" s="4">
        <v>5</v>
      </c>
      <c r="B12" s="4" t="s">
        <v>128</v>
      </c>
      <c r="C12" s="4" t="s">
        <v>129</v>
      </c>
      <c r="D12" s="12"/>
      <c r="E12" s="12"/>
    </row>
    <row r="13" ht="54" customHeight="1" spans="1:5" x14ac:dyDescent="0.25">
      <c r="A13" s="4">
        <v>6</v>
      </c>
      <c r="B13" s="4" t="s">
        <v>30</v>
      </c>
      <c r="C13" s="4" t="s">
        <v>130</v>
      </c>
      <c r="D13" s="12"/>
      <c r="E13" s="12"/>
    </row>
    <row r="14" ht="54" customHeight="1" spans="1:5" x14ac:dyDescent="0.25">
      <c r="A14" s="4">
        <v>7</v>
      </c>
      <c r="B14" s="4" t="s">
        <v>131</v>
      </c>
      <c r="C14" s="4" t="s">
        <v>132</v>
      </c>
      <c r="D14" s="12"/>
      <c r="E14" s="12"/>
    </row>
    <row r="15" ht="54" customHeight="1" spans="1:5" x14ac:dyDescent="0.25">
      <c r="A15" s="4">
        <v>8</v>
      </c>
      <c r="B15" s="4" t="s">
        <v>133</v>
      </c>
      <c r="C15" s="4" t="s">
        <v>134</v>
      </c>
      <c r="D15" s="12"/>
      <c r="E15" s="12"/>
    </row>
    <row r="16" ht="54" customHeight="1" spans="1:5" x14ac:dyDescent="0.25">
      <c r="A16" s="4">
        <v>9</v>
      </c>
      <c r="B16" s="4" t="s">
        <v>100</v>
      </c>
      <c r="C16" s="4" t="s">
        <v>135</v>
      </c>
      <c r="D16" s="12"/>
      <c r="E16" s="12"/>
    </row>
    <row r="17" ht="54" customHeight="1" spans="1:5" x14ac:dyDescent="0.25">
      <c r="A17" s="4">
        <v>10</v>
      </c>
      <c r="B17" s="4" t="s">
        <v>136</v>
      </c>
      <c r="C17" s="4" t="s">
        <v>137</v>
      </c>
      <c r="D17" s="12"/>
      <c r="E17" s="12"/>
    </row>
    <row r="18" ht="54" customHeight="1" spans="1:5" x14ac:dyDescent="0.25">
      <c r="A18" s="4">
        <v>11</v>
      </c>
      <c r="B18" s="4" t="s">
        <v>138</v>
      </c>
      <c r="C18" s="4" t="s">
        <v>139</v>
      </c>
      <c r="D18" s="12"/>
      <c r="E18" s="12"/>
    </row>
    <row r="19" ht="54" customHeight="1" spans="1:5" x14ac:dyDescent="0.25">
      <c r="A19" s="4">
        <v>12</v>
      </c>
      <c r="B19" s="4" t="s">
        <v>140</v>
      </c>
      <c r="C19" s="4" t="s">
        <v>141</v>
      </c>
      <c r="D19" s="12"/>
      <c r="E19" s="12"/>
    </row>
    <row r="20" ht="54" customHeight="1" spans="1:5" x14ac:dyDescent="0.25">
      <c r="A20" s="4">
        <v>13</v>
      </c>
      <c r="B20" s="4" t="s">
        <v>142</v>
      </c>
      <c r="C20" s="4" t="s">
        <v>143</v>
      </c>
      <c r="D20" s="12"/>
      <c r="E20" s="12"/>
    </row>
    <row r="21" ht="54" customHeight="1" spans="1:5" x14ac:dyDescent="0.25">
      <c r="A21" s="4">
        <v>14</v>
      </c>
      <c r="B21" s="4" t="s">
        <v>144</v>
      </c>
      <c r="C21" s="4" t="s">
        <v>145</v>
      </c>
      <c r="D21" s="12"/>
      <c r="E21" s="12"/>
    </row>
    <row r="23" spans="1:5" x14ac:dyDescent="0.25">
      <c r="A23" s="4" t="s">
        <v>146</v>
      </c>
      <c r="B23" s="4" t="s">
        <v>147</v>
      </c>
      <c r="C23" s="4" t="s">
        <v>146</v>
      </c>
      <c r="D23" s="4" t="s">
        <v>5</v>
      </c>
      <c r="E23" s="4" t="s">
        <v>146</v>
      </c>
    </row>
    <row r="24" spans="1:5" x14ac:dyDescent="0.25">
      <c r="A24" s="4" t="s">
        <v>146</v>
      </c>
      <c r="B24" s="4" t="s">
        <v>148</v>
      </c>
      <c r="C24" s="4" t="s">
        <v>146</v>
      </c>
      <c r="D24" s="4" t="s">
        <v>5</v>
      </c>
      <c r="E24" s="4" t="s">
        <v>146</v>
      </c>
    </row>
  </sheetData>
  <mergeCells count="6">
    <mergeCell ref="A1:E1"/>
    <mergeCell ref="A2:E2"/>
    <mergeCell ref="A3:E3"/>
    <mergeCell ref="A4:E4"/>
    <mergeCell ref="A5:E5"/>
    <mergeCell ref="A6:E6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Сметрикс | Учебная рабочая таблица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Исходные данные</vt:lpstr>
      <vt:lpstr>Подбор и объёмы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