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Сверка строк" state="visible" r:id="rId5"/>
    <sheet sheetId="3" name="Пример" state="visible" r:id="rId6"/>
    <sheet sheetId="4" name="Ошибки" state="visible" r:id="rId7"/>
  </sheets>
  <definedNames>
    <definedName name="_xlnm.Print_Area" localSheetId="0">'Паспорт'!$A1:$C39</definedName>
    <definedName name="_xlnm.Print_Titles" localSheetId="0">'Паспорт'!$1:$7</definedName>
    <definedName name="_xlnm.Print_Area" localSheetId="1">'Сверка строк'!$A1:$N31</definedName>
    <definedName name="_xlnm.Print_Titles" localSheetId="1">'Сверка строк'!$1:$7</definedName>
    <definedName name="_xlnm.Print_Area" localSheetId="2">'Пример'!$A1:$N34</definedName>
    <definedName name="_xlnm.Print_Titles" localSheetId="2">'Пример'!$1:$7</definedName>
    <definedName name="_xlnm.Print_Area" localSheetId="3">'Ошибки'!$A1:$F24</definedName>
    <definedName name="_xlnm.Print_Titles" localSheetId="3">'Ошибки'!$1:$7</definedName>
  </definedNames>
  <calcPr calcId="171027" fullCalcOnLoad="1"/>
</workbook>
</file>

<file path=xl/sharedStrings.xml><?xml version="1.0" encoding="utf-8"?>
<sst xmlns="http://schemas.openxmlformats.org/spreadsheetml/2006/main" count="149" uniqueCount="86">
  <si>
    <t>Сверка XML ГГЭ</t>
  </si>
  <si>
    <t>Объект</t>
  </si>
  <si>
    <t>Номер документа</t>
  </si>
  <si>
    <t>Дата проверки</t>
  </si>
  <si>
    <t>Параметр</t>
  </si>
  <si>
    <t/>
  </si>
  <si>
    <t>Значение</t>
  </si>
  <si>
    <t>Номер сметы</t>
  </si>
  <si>
    <t>Метод расчёта</t>
  </si>
  <si>
    <t>Нормативная база</t>
  </si>
  <si>
    <t>Редакция базы</t>
  </si>
  <si>
    <t>Регион</t>
  </si>
  <si>
    <t>Ценовая зона</t>
  </si>
  <si>
    <t>Уровень цен</t>
  </si>
  <si>
    <t>Дата цен</t>
  </si>
  <si>
    <t>Программа</t>
  </si>
  <si>
    <t>Версия программы</t>
  </si>
  <si>
    <t>Тип документа</t>
  </si>
  <si>
    <t>Версия XML-схемы</t>
  </si>
  <si>
    <t>Дата публикации схемы</t>
  </si>
  <si>
    <t>Дата введения схемы</t>
  </si>
  <si>
    <t>Активность схемы по протоколу</t>
  </si>
  <si>
    <t>Имя выгруженного файла</t>
  </si>
  <si>
    <t>Дата выгрузки</t>
  </si>
  <si>
    <t>Результат проверки файла</t>
  </si>
  <si>
    <t>Результат проверки комплекта</t>
  </si>
  <si>
    <t>Имя или место хранения протокола</t>
  </si>
  <si>
    <t>Жёлтые поля заполняют. Серые поля содержат формулы.</t>
  </si>
  <si>
    <t>Паспорт заполняют отдельно для каждого выгруженного документа.</t>
  </si>
  <si>
    <t>Проверил</t>
  </si>
  <si>
    <t>Дата</t>
  </si>
  <si>
    <t>Замечания</t>
  </si>
  <si>
    <t>Внутренний контроль. Поля не заменяют электронную подпись.</t>
  </si>
  <si>
    <t>ИД ВОР</t>
  </si>
  <si>
    <t>Шифр</t>
  </si>
  <si>
    <t>Работа</t>
  </si>
  <si>
    <t>Физическая единица</t>
  </si>
  <si>
    <t>Объём ВОР</t>
  </si>
  <si>
    <t>Измеритель нормы</t>
  </si>
  <si>
    <t>Делитель</t>
  </si>
  <si>
    <t>Количество в единицах нормы</t>
  </si>
  <si>
    <t>Количество после импорта</t>
  </si>
  <si>
    <t>Единица после импорта</t>
  </si>
  <si>
    <t>Восстановленный объём</t>
  </si>
  <si>
    <t>Отклонение</t>
  </si>
  <si>
    <t>Статус объёма</t>
  </si>
  <si>
    <t>Замечание</t>
  </si>
  <si>
    <t>Совпадает по объёму</t>
  </si>
  <si>
    <t>Расхождения</t>
  </si>
  <si>
    <t>Требуют уточнения</t>
  </si>
  <si>
    <t>Единицы вводят одинаково, например м³ и 100 м³. Статус относится только к сверке объёма.</t>
  </si>
  <si>
    <t>Учебные данные: бетонная подготовка</t>
  </si>
  <si>
    <t>Учебный ЛСР 02-01-01</t>
  </si>
  <si>
    <t>Учебные данные. Реальный XML-файл и протокол проверки не создавались.</t>
  </si>
  <si>
    <t>ВОР-1</t>
  </si>
  <si>
    <t>06-01-001-01</t>
  </si>
  <si>
    <t>Устройство бетонной подготовки</t>
  </si>
  <si>
    <t>м³</t>
  </si>
  <si>
    <t>100 м³</t>
  </si>
  <si>
    <t>Количество нормы</t>
  </si>
  <si>
    <t>Физический объём</t>
  </si>
  <si>
    <t>Ошибка масштаба</t>
  </si>
  <si>
    <t>Исходный параметр</t>
  </si>
  <si>
    <t>Единица</t>
  </si>
  <si>
    <t>Площадь</t>
  </si>
  <si>
    <t>м²</t>
  </si>
  <si>
    <t>Толщина</t>
  </si>
  <si>
    <t>м</t>
  </si>
  <si>
    <t>ед. нормы</t>
  </si>
  <si>
    <t>Ресурс</t>
  </si>
  <si>
    <t>На единицу нормы</t>
  </si>
  <si>
    <t>Расход</t>
  </si>
  <si>
    <t>Вода</t>
  </si>
  <si>
    <t>Плёнка полиэтиленовая</t>
  </si>
  <si>
    <t>ГЭСН ФСНБ-2022, 06-01-001-01, измеритель 100 м³. Карточка проверена 05.10.2026.</t>
  </si>
  <si>
    <t>Учебные 80 м² и 0,10 м заданы в примере статьи. Ресурсные расходы сверены по базе.</t>
  </si>
  <si>
    <t>Показаны два ресурса для контроля масштаба. Полная стоимость работ здесь не рассчитывается.</t>
  </si>
  <si>
    <t>Источник: справочник ГЭСН</t>
  </si>
  <si>
    <t>ГЭСН 06-01-001</t>
  </si>
  <si>
    <t>Файл</t>
  </si>
  <si>
    <t>Этап проверки</t>
  </si>
  <si>
    <t>Сообщение</t>
  </si>
  <si>
    <t>Место в исходнике</t>
  </si>
  <si>
    <t>Исправление</t>
  </si>
  <si>
    <t>Результат повторной проверки</t>
  </si>
  <si>
    <t>Сообщение переписывают из фактического протокола. После исправления указывают результат новой проверки.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</si>
</sst>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########"/>
  </numFmts>
  <fonts count="4" x14ac:knownFonts="1">
    <font>
      <color theme="1"/>
      <family val="2"/>
      <scheme val="minor"/>
      <sz val="11"/>
      <name val="Calibri"/>
    </font>
    <font>
      <b/>
      <color rgb="392E29"/>
      <sz val="14"/>
      <name val="Arial"/>
    </font>
    <font>
      <color rgb="392E29"/>
      <sz val="10"/>
      <name val="Arial"/>
    </font>
    <font>
      <b/>
      <color rgb="FFFFFF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5DA"/>
      </patternFill>
    </fill>
    <fill>
      <patternFill patternType="solid">
        <fgColor rgb="392E29"/>
      </patternFill>
    </fill>
    <fill>
      <patternFill patternType="solid">
        <fgColor rgb="F4F1ED"/>
      </patternFill>
    </fill>
  </fills>
  <borders count="2">
    <border>
      <left/>
      <right/>
      <top/>
      <bottom/>
      <diagonal/>
    </border>
    <border>
      <left/>
      <right/>
      <top/>
      <bottom style="hair">
        <color rgb="DED8D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164" fontId="2" fillId="2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5" fontId="2" fillId="2" borderId="0" xfId="0" applyNumberFormat="1" applyFont="1" applyFill="1" applyAlignment="1">
      <alignment vertical="center" wrapText="1"/>
    </xf>
    <xf numFmtId="165" fontId="2" fillId="4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65" fontId="2" fillId="2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rgb="A02828"/>
      </font>
      <fill>
        <patternFill patternType="solid">
          <bgColor rgb="FCE7E7"/>
        </patternFill>
      </fill>
    </dxf>
    <dxf>
      <font>
        <color rgb="A02828"/>
      </font>
      <fill>
        <patternFill patternType="solid">
          <bgColor rgb="FCE7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smetrix.ru/spravochnik/gesn-2022/06-01-0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8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33" customWidth="1"/>
    <col min="3" max="3" width="82" customWidth="1"/>
  </cols>
  <sheetData>
    <row r="1" ht="28" customHeight="1" x14ac:dyDescent="0.25"/>
    <row r="2" ht="24" customHeight="1" spans="1:1" x14ac:dyDescent="0.25">
      <c r="A2" s="1" t="s">
        <v>0</v>
      </c>
    </row>
    <row r="3" ht="28" customHeight="1" spans="1:3" x14ac:dyDescent="0.25">
      <c r="A3" s="2" t="s">
        <v>1</v>
      </c>
      <c r="B3" s="2"/>
      <c r="C3" s="3"/>
    </row>
    <row r="4" ht="28" customHeight="1" spans="1:3" x14ac:dyDescent="0.25">
      <c r="A4" s="2" t="s">
        <v>2</v>
      </c>
      <c r="B4" s="2"/>
      <c r="C4" s="3"/>
    </row>
    <row r="5" ht="28" customHeight="1" spans="1:3" x14ac:dyDescent="0.25">
      <c r="A5" s="2" t="s">
        <v>3</v>
      </c>
      <c r="B5" s="2"/>
      <c r="C5" s="4"/>
    </row>
    <row r="6" ht="28" customHeight="1" x14ac:dyDescent="0.25"/>
    <row r="7" ht="66" customHeight="1" spans="1:3" x14ac:dyDescent="0.25">
      <c r="A7" s="5" t="s">
        <v>4</v>
      </c>
      <c r="B7" s="5" t="s">
        <v>5</v>
      </c>
      <c r="C7" s="5" t="s">
        <v>6</v>
      </c>
    </row>
    <row r="8" ht="28" customHeight="1" spans="1:3" x14ac:dyDescent="0.25">
      <c r="A8" s="6" t="s">
        <v>1</v>
      </c>
      <c r="B8" s="2"/>
      <c r="C8" s="3"/>
    </row>
    <row r="9" ht="28" customHeight="1" spans="1:3" x14ac:dyDescent="0.25">
      <c r="A9" s="6" t="s">
        <v>7</v>
      </c>
      <c r="B9" s="2"/>
      <c r="C9" s="3"/>
    </row>
    <row r="10" ht="28" customHeight="1" spans="1:3" x14ac:dyDescent="0.25">
      <c r="A10" s="6" t="s">
        <v>8</v>
      </c>
      <c r="B10" s="2"/>
      <c r="C10" s="3"/>
    </row>
    <row r="11" ht="28" customHeight="1" spans="1:3" x14ac:dyDescent="0.25">
      <c r="A11" s="6" t="s">
        <v>9</v>
      </c>
      <c r="B11" s="2"/>
      <c r="C11" s="3"/>
    </row>
    <row r="12" ht="28" customHeight="1" spans="1:3" x14ac:dyDescent="0.25">
      <c r="A12" s="6" t="s">
        <v>10</v>
      </c>
      <c r="B12" s="2"/>
      <c r="C12" s="3"/>
    </row>
    <row r="13" spans="1:3" x14ac:dyDescent="0.25">
      <c r="A13" s="6" t="s">
        <v>11</v>
      </c>
      <c r="B13" s="2"/>
      <c r="C13" s="3"/>
    </row>
    <row r="14" ht="28" customHeight="1" spans="1:3" x14ac:dyDescent="0.25">
      <c r="A14" s="6" t="s">
        <v>12</v>
      </c>
      <c r="B14" s="2"/>
      <c r="C14" s="3"/>
    </row>
    <row r="15" ht="28" customHeight="1" spans="1:3" x14ac:dyDescent="0.25">
      <c r="A15" s="6" t="s">
        <v>13</v>
      </c>
      <c r="B15" s="2"/>
      <c r="C15" s="3"/>
    </row>
    <row r="16" ht="28" customHeight="1" spans="1:3" x14ac:dyDescent="0.25">
      <c r="A16" s="6" t="s">
        <v>14</v>
      </c>
      <c r="B16" s="2"/>
      <c r="C16" s="4"/>
    </row>
    <row r="17" ht="28" customHeight="1" spans="1:3" x14ac:dyDescent="0.25">
      <c r="A17" s="6" t="s">
        <v>15</v>
      </c>
      <c r="B17" s="2"/>
      <c r="C17" s="3"/>
    </row>
    <row r="18" ht="28" customHeight="1" spans="1:3" x14ac:dyDescent="0.25">
      <c r="A18" s="6" t="s">
        <v>16</v>
      </c>
      <c r="B18" s="2"/>
      <c r="C18" s="3"/>
    </row>
    <row r="19" ht="28" customHeight="1" spans="1:3" x14ac:dyDescent="0.25">
      <c r="A19" s="6" t="s">
        <v>17</v>
      </c>
      <c r="B19" s="2"/>
      <c r="C19" s="3"/>
    </row>
    <row r="20" spans="1:3" x14ac:dyDescent="0.25">
      <c r="A20" s="6" t="s">
        <v>18</v>
      </c>
      <c r="B20" s="2"/>
      <c r="C20" s="3"/>
    </row>
    <row r="21" ht="28" customHeight="1" spans="1:3" x14ac:dyDescent="0.25">
      <c r="A21" s="6" t="s">
        <v>19</v>
      </c>
      <c r="B21" s="2"/>
      <c r="C21" s="4"/>
    </row>
    <row r="22" ht="28" customHeight="1" spans="1:3" x14ac:dyDescent="0.25">
      <c r="A22" s="6" t="s">
        <v>20</v>
      </c>
      <c r="B22" s="2"/>
      <c r="C22" s="4"/>
    </row>
    <row r="23" ht="28" customHeight="1" spans="1:3" x14ac:dyDescent="0.25">
      <c r="A23" s="6" t="s">
        <v>21</v>
      </c>
      <c r="B23" s="2"/>
      <c r="C23" s="3"/>
    </row>
    <row r="24" ht="28" customHeight="1" spans="1:3" x14ac:dyDescent="0.25">
      <c r="A24" s="6" t="s">
        <v>22</v>
      </c>
      <c r="B24" s="2"/>
      <c r="C24" s="3"/>
    </row>
    <row r="25" ht="28" customHeight="1" spans="1:3" x14ac:dyDescent="0.25">
      <c r="A25" s="6" t="s">
        <v>23</v>
      </c>
      <c r="B25" s="2"/>
      <c r="C25" s="4"/>
    </row>
    <row r="26" ht="28" customHeight="1" spans="1:3" x14ac:dyDescent="0.25">
      <c r="A26" s="6" t="s">
        <v>3</v>
      </c>
      <c r="B26" s="2"/>
      <c r="C26" s="4"/>
    </row>
    <row r="27" ht="28" customHeight="1" spans="1:3" x14ac:dyDescent="0.25">
      <c r="A27" s="6" t="s">
        <v>24</v>
      </c>
      <c r="B27" s="2"/>
      <c r="C27" s="3"/>
    </row>
    <row r="28" ht="28" customHeight="1" spans="1:3" x14ac:dyDescent="0.25">
      <c r="A28" s="6" t="s">
        <v>25</v>
      </c>
      <c r="B28" s="2"/>
      <c r="C28" s="3"/>
    </row>
    <row r="29" ht="28" customHeight="1" spans="1:3" x14ac:dyDescent="0.25">
      <c r="A29" s="6" t="s">
        <v>26</v>
      </c>
      <c r="B29" s="2"/>
      <c r="C29" s="3"/>
    </row>
    <row r="30" ht="28" customHeight="1" x14ac:dyDescent="0.25"/>
    <row r="31" ht="28" customHeight="1" spans="1:3" x14ac:dyDescent="0.25">
      <c r="A31" s="6" t="s">
        <v>27</v>
      </c>
      <c r="B31" s="6"/>
      <c r="C31" s="6"/>
    </row>
    <row r="32" ht="28" customHeight="1" spans="1:3" x14ac:dyDescent="0.25">
      <c r="A32" s="6" t="s">
        <v>28</v>
      </c>
      <c r="B32" s="6"/>
      <c r="C32" s="6"/>
    </row>
    <row r="33" ht="28" customHeight="1" x14ac:dyDescent="0.25"/>
    <row r="34" ht="28" customHeight="1" spans="1:3" x14ac:dyDescent="0.25">
      <c r="A34" s="6" t="s">
        <v>29</v>
      </c>
      <c r="B34" s="2"/>
      <c r="C34" s="3"/>
    </row>
    <row r="35" ht="28" customHeight="1" spans="1:3" x14ac:dyDescent="0.25">
      <c r="A35" s="6" t="s">
        <v>30</v>
      </c>
      <c r="B35" s="2"/>
      <c r="C35" s="3"/>
    </row>
    <row r="36" ht="28" customHeight="1" spans="1:3" x14ac:dyDescent="0.25">
      <c r="A36" s="6" t="s">
        <v>31</v>
      </c>
      <c r="B36" s="2"/>
      <c r="C36" s="3"/>
    </row>
    <row r="37" ht="28" customHeight="1" spans="1:3" x14ac:dyDescent="0.25">
      <c r="A37" s="6" t="s">
        <v>32</v>
      </c>
      <c r="B37" s="6"/>
      <c r="C37" s="6"/>
    </row>
    <row r="38" spans="1:3" x14ac:dyDescent="0.25">
      <c r="A38" s="6"/>
      <c r="B38" s="6"/>
      <c r="C38" s="6"/>
    </row>
  </sheetData>
  <mergeCells count="3">
    <mergeCell ref="A31:C31"/>
    <mergeCell ref="A32:C32"/>
    <mergeCell ref="A37:C38"/>
  </mergeCells>
  <pageMargins left="0.25" right="0.25" top="0.4" bottom="0.4" header="0.15" footer="0.15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44" customWidth="1"/>
    <col min="4" max="5" width="15" customWidth="1"/>
    <col min="6" max="6" width="17" customWidth="1"/>
    <col min="7" max="7" width="13" customWidth="1"/>
    <col min="8" max="9" width="18" customWidth="1"/>
    <col min="10" max="10" width="19" customWidth="1"/>
    <col min="11" max="11" width="18" customWidth="1"/>
    <col min="12" max="12" width="15" customWidth="1"/>
    <col min="13" max="13" width="24" customWidth="1"/>
    <col min="14" max="14" width="32" customWidth="1"/>
  </cols>
  <sheetData>
    <row r="1" ht="40" customHeight="1" x14ac:dyDescent="0.25"/>
    <row r="2" ht="24" customHeight="1" spans="1:1" x14ac:dyDescent="0.25">
      <c r="A2" s="1" t="s">
        <v>0</v>
      </c>
    </row>
    <row r="3" ht="40" customHeight="1" spans="1:3" x14ac:dyDescent="0.25">
      <c r="A3" s="2" t="s">
        <v>1</v>
      </c>
      <c r="B3" s="2"/>
      <c r="C3" s="3"/>
    </row>
    <row r="4" ht="40" customHeight="1" spans="1:3" x14ac:dyDescent="0.25">
      <c r="A4" s="2" t="s">
        <v>2</v>
      </c>
      <c r="B4" s="2"/>
      <c r="C4" s="3"/>
    </row>
    <row r="5" ht="40" customHeight="1" spans="1:3" x14ac:dyDescent="0.25">
      <c r="A5" s="2" t="s">
        <v>3</v>
      </c>
      <c r="B5" s="2"/>
      <c r="C5" s="4"/>
    </row>
    <row r="6" ht="40" customHeight="1" x14ac:dyDescent="0.25"/>
    <row r="7" ht="66" customHeight="1" spans="1:14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5" t="s">
        <v>40</v>
      </c>
      <c r="I7" s="5" t="s">
        <v>41</v>
      </c>
      <c r="J7" s="5" t="s">
        <v>42</v>
      </c>
      <c r="K7" s="5" t="s">
        <v>43</v>
      </c>
      <c r="L7" s="5" t="s">
        <v>44</v>
      </c>
      <c r="M7" s="5" t="s">
        <v>45</v>
      </c>
      <c r="N7" s="5" t="s">
        <v>46</v>
      </c>
    </row>
    <row r="8" ht="40" customHeight="1" spans="1:14" x14ac:dyDescent="0.25">
      <c r="A8" s="3"/>
      <c r="B8" s="3"/>
      <c r="C8" s="3"/>
      <c r="D8" s="3"/>
      <c r="E8" s="7"/>
      <c r="F8" s="3"/>
      <c r="G8" s="7"/>
      <c r="H8" s="8" t="str">
        <f>IF(COUNT(E8,G8)&lt;2,"",IF(OR(E8&lt;0,G8&lt;=0),"Проверить число",E8/G8))</f>
        <v/>
      </c>
      <c r="I8" s="7"/>
      <c r="J8" s="3"/>
      <c r="K8" s="8" t="str">
        <f>IF(COUNT(E8,G8,I8)&lt;3,"",IF(OR(E8&lt;0,G8&lt;=0,I8&lt;0),"Проверить число",IF(J8=F8,I8*G8,IF(J8=D8,I8,""))))</f>
        <v/>
      </c>
      <c r="L8" s="8" t="str">
        <f>IF(AND(ISNUMBER(K8),ISNUMBER(E8)),K8-E8,"")</f>
        <v/>
      </c>
      <c r="M8" s="8" t="str">
        <f>IF(COUNTA(A8:G8,I8:J8)=0,"",IF(OR(COUNTA(A8:D8,F8,J8)&lt;6,COUNT(E8,G8,I8)&lt;3),"Заполнить данные",IF(OR(E8&lt;0,G8&lt;=0,I8&lt;0),"Проверить число",IF(AND(J8&lt;&gt;F8,J8&lt;&gt;D8),"Проверить единицу",IF(ABS(L8)&gt;0.000000001,"Расхождение","Совпадает")))))</f>
        <v/>
      </c>
      <c r="N8" s="3"/>
    </row>
    <row r="9" ht="40" customHeight="1" spans="1:14" x14ac:dyDescent="0.25">
      <c r="A9" s="3"/>
      <c r="B9" s="3"/>
      <c r="C9" s="3"/>
      <c r="D9" s="3"/>
      <c r="E9" s="7"/>
      <c r="F9" s="3"/>
      <c r="G9" s="7"/>
      <c r="H9" s="8" t="str">
        <f>IF(COUNT(E9,G9)&lt;2,"",IF(OR(E9&lt;0,G9&lt;=0),"Проверить число",E9/G9))</f>
        <v/>
      </c>
      <c r="I9" s="7"/>
      <c r="J9" s="3"/>
      <c r="K9" s="8" t="str">
        <f>IF(COUNT(E9,G9,I9)&lt;3,"",IF(OR(E9&lt;0,G9&lt;=0,I9&lt;0),"Проверить число",IF(J9=F9,I9*G9,IF(J9=D9,I9,""))))</f>
        <v/>
      </c>
      <c r="L9" s="8" t="str">
        <f>IF(AND(ISNUMBER(K9),ISNUMBER(E9)),K9-E9,"")</f>
        <v/>
      </c>
      <c r="M9" s="8" t="str">
        <f>IF(COUNTA(A9:G9,I9:J9)=0,"",IF(OR(COUNTA(A9:D9,F9,J9)&lt;6,COUNT(E9,G9,I9)&lt;3),"Заполнить данные",IF(OR(E9&lt;0,G9&lt;=0,I9&lt;0),"Проверить число",IF(AND(J9&lt;&gt;F9,J9&lt;&gt;D9),"Проверить единицу",IF(ABS(L9)&gt;0.000000001,"Расхождение","Совпадает")))))</f>
        <v/>
      </c>
      <c r="N9" s="3"/>
    </row>
    <row r="10" ht="40" customHeight="1" spans="1:14" x14ac:dyDescent="0.25">
      <c r="A10" s="3"/>
      <c r="B10" s="3"/>
      <c r="C10" s="3"/>
      <c r="D10" s="3"/>
      <c r="E10" s="7"/>
      <c r="F10" s="3"/>
      <c r="G10" s="7"/>
      <c r="H10" s="8" t="str">
        <f>IF(COUNT(E10,G10)&lt;2,"",IF(OR(E10&lt;0,G10&lt;=0),"Проверить число",E10/G10))</f>
        <v/>
      </c>
      <c r="I10" s="7"/>
      <c r="J10" s="3"/>
      <c r="K10" s="8" t="str">
        <f>IF(COUNT(E10,G10,I10)&lt;3,"",IF(OR(E10&lt;0,G10&lt;=0,I10&lt;0),"Проверить число",IF(J10=F10,I10*G10,IF(J10=D10,I10,""))))</f>
        <v/>
      </c>
      <c r="L10" s="8" t="str">
        <f>IF(AND(ISNUMBER(K10),ISNUMBER(E10)),K10-E10,"")</f>
        <v/>
      </c>
      <c r="M10" s="8" t="str">
        <f>IF(COUNTA(A10:G10,I10:J10)=0,"",IF(OR(COUNTA(A10:D10,F10,J10)&lt;6,COUNT(E10,G10,I10)&lt;3),"Заполнить данные",IF(OR(E10&lt;0,G10&lt;=0,I10&lt;0),"Проверить число",IF(AND(J10&lt;&gt;F10,J10&lt;&gt;D10),"Проверить единицу",IF(ABS(L10)&gt;0.000000001,"Расхождение","Совпадает")))))</f>
        <v/>
      </c>
      <c r="N10" s="3"/>
    </row>
    <row r="11" ht="40" customHeight="1" spans="1:14" x14ac:dyDescent="0.25">
      <c r="A11" s="3"/>
      <c r="B11" s="3"/>
      <c r="C11" s="3"/>
      <c r="D11" s="3"/>
      <c r="E11" s="7"/>
      <c r="F11" s="3"/>
      <c r="G11" s="7"/>
      <c r="H11" s="8" t="str">
        <f>IF(COUNT(E11,G11)&lt;2,"",IF(OR(E11&lt;0,G11&lt;=0),"Проверить число",E11/G11))</f>
        <v/>
      </c>
      <c r="I11" s="7"/>
      <c r="J11" s="3"/>
      <c r="K11" s="8" t="str">
        <f>IF(COUNT(E11,G11,I11)&lt;3,"",IF(OR(E11&lt;0,G11&lt;=0,I11&lt;0),"Проверить число",IF(J11=F11,I11*G11,IF(J11=D11,I11,""))))</f>
        <v/>
      </c>
      <c r="L11" s="8" t="str">
        <f>IF(AND(ISNUMBER(K11),ISNUMBER(E11)),K11-E11,"")</f>
        <v/>
      </c>
      <c r="M11" s="8" t="str">
        <f>IF(COUNTA(A11:G11,I11:J11)=0,"",IF(OR(COUNTA(A11:D11,F11,J11)&lt;6,COUNT(E11,G11,I11)&lt;3),"Заполнить данные",IF(OR(E11&lt;0,G11&lt;=0,I11&lt;0),"Проверить число",IF(AND(J11&lt;&gt;F11,J11&lt;&gt;D11),"Проверить единицу",IF(ABS(L11)&gt;0.000000001,"Расхождение","Совпадает")))))</f>
        <v/>
      </c>
      <c r="N11" s="3"/>
    </row>
    <row r="12" ht="40" customHeight="1" spans="1:14" x14ac:dyDescent="0.25">
      <c r="A12" s="3"/>
      <c r="B12" s="3"/>
      <c r="C12" s="3"/>
      <c r="D12" s="3"/>
      <c r="E12" s="7"/>
      <c r="F12" s="3"/>
      <c r="G12" s="7"/>
      <c r="H12" s="8" t="str">
        <f>IF(COUNT(E12,G12)&lt;2,"",IF(OR(E12&lt;0,G12&lt;=0),"Проверить число",E12/G12))</f>
        <v/>
      </c>
      <c r="I12" s="7"/>
      <c r="J12" s="3"/>
      <c r="K12" s="8" t="str">
        <f>IF(COUNT(E12,G12,I12)&lt;3,"",IF(OR(E12&lt;0,G12&lt;=0,I12&lt;0),"Проверить число",IF(J12=F12,I12*G12,IF(J12=D12,I12,""))))</f>
        <v/>
      </c>
      <c r="L12" s="8" t="str">
        <f>IF(AND(ISNUMBER(K12),ISNUMBER(E12)),K12-E12,"")</f>
        <v/>
      </c>
      <c r="M12" s="8" t="str">
        <f>IF(COUNTA(A12:G12,I12:J12)=0,"",IF(OR(COUNTA(A12:D12,F12,J12)&lt;6,COUNT(E12,G12,I12)&lt;3),"Заполнить данные",IF(OR(E12&lt;0,G12&lt;=0,I12&lt;0),"Проверить число",IF(AND(J12&lt;&gt;F12,J12&lt;&gt;D12),"Проверить единицу",IF(ABS(L12)&gt;0.000000001,"Расхождение","Совпадает")))))</f>
        <v/>
      </c>
      <c r="N12" s="3"/>
    </row>
    <row r="13" spans="1:14" x14ac:dyDescent="0.25">
      <c r="A13" s="3"/>
      <c r="B13" s="3"/>
      <c r="C13" s="3"/>
      <c r="D13" s="3"/>
      <c r="E13" s="7"/>
      <c r="F13" s="3"/>
      <c r="G13" s="7"/>
      <c r="H13" s="8" t="str">
        <f>IF(COUNT(E13,G13)&lt;2,"",IF(OR(E13&lt;0,G13&lt;=0),"Проверить число",E13/G13))</f>
        <v/>
      </c>
      <c r="I13" s="7"/>
      <c r="J13" s="3"/>
      <c r="K13" s="8" t="str">
        <f>IF(COUNT(E13,G13,I13)&lt;3,"",IF(OR(E13&lt;0,G13&lt;=0,I13&lt;0),"Проверить число",IF(J13=F13,I13*G13,IF(J13=D13,I13,""))))</f>
        <v/>
      </c>
      <c r="L13" s="8" t="str">
        <f>IF(AND(ISNUMBER(K13),ISNUMBER(E13)),K13-E13,"")</f>
        <v/>
      </c>
      <c r="M13" s="8" t="str">
        <f>IF(COUNTA(A13:G13,I13:J13)=0,"",IF(OR(COUNTA(A13:D13,F13,J13)&lt;6,COUNT(E13,G13,I13)&lt;3),"Заполнить данные",IF(OR(E13&lt;0,G13&lt;=0,I13&lt;0),"Проверить число",IF(AND(J13&lt;&gt;F13,J13&lt;&gt;D13),"Проверить единицу",IF(ABS(L13)&gt;0.000000001,"Расхождение","Совпадает")))))</f>
        <v/>
      </c>
      <c r="N13" s="3"/>
    </row>
    <row r="14" ht="40" customHeight="1" spans="1:14" x14ac:dyDescent="0.25">
      <c r="A14" s="3"/>
      <c r="B14" s="3"/>
      <c r="C14" s="3"/>
      <c r="D14" s="3"/>
      <c r="E14" s="7"/>
      <c r="F14" s="3"/>
      <c r="G14" s="7"/>
      <c r="H14" s="8" t="str">
        <f>IF(COUNT(E14,G14)&lt;2,"",IF(OR(E14&lt;0,G14&lt;=0),"Проверить число",E14/G14))</f>
        <v/>
      </c>
      <c r="I14" s="7"/>
      <c r="J14" s="3"/>
      <c r="K14" s="8" t="str">
        <f>IF(COUNT(E14,G14,I14)&lt;3,"",IF(OR(E14&lt;0,G14&lt;=0,I14&lt;0),"Проверить число",IF(J14=F14,I14*G14,IF(J14=D14,I14,""))))</f>
        <v/>
      </c>
      <c r="L14" s="8" t="str">
        <f>IF(AND(ISNUMBER(K14),ISNUMBER(E14)),K14-E14,"")</f>
        <v/>
      </c>
      <c r="M14" s="8" t="str">
        <f>IF(COUNTA(A14:G14,I14:J14)=0,"",IF(OR(COUNTA(A14:D14,F14,J14)&lt;6,COUNT(E14,G14,I14)&lt;3),"Заполнить данные",IF(OR(E14&lt;0,G14&lt;=0,I14&lt;0),"Проверить число",IF(AND(J14&lt;&gt;F14,J14&lt;&gt;D14),"Проверить единицу",IF(ABS(L14)&gt;0.000000001,"Расхождение","Совпадает")))))</f>
        <v/>
      </c>
      <c r="N14" s="3"/>
    </row>
    <row r="15" ht="40" customHeight="1" spans="1:14" x14ac:dyDescent="0.25">
      <c r="A15" s="3"/>
      <c r="B15" s="3"/>
      <c r="C15" s="3"/>
      <c r="D15" s="3"/>
      <c r="E15" s="7"/>
      <c r="F15" s="3"/>
      <c r="G15" s="7"/>
      <c r="H15" s="8" t="str">
        <f>IF(COUNT(E15,G15)&lt;2,"",IF(OR(E15&lt;0,G15&lt;=0),"Проверить число",E15/G15))</f>
        <v/>
      </c>
      <c r="I15" s="7"/>
      <c r="J15" s="3"/>
      <c r="K15" s="8" t="str">
        <f>IF(COUNT(E15,G15,I15)&lt;3,"",IF(OR(E15&lt;0,G15&lt;=0,I15&lt;0),"Проверить число",IF(J15=F15,I15*G15,IF(J15=D15,I15,""))))</f>
        <v/>
      </c>
      <c r="L15" s="8" t="str">
        <f>IF(AND(ISNUMBER(K15),ISNUMBER(E15)),K15-E15,"")</f>
        <v/>
      </c>
      <c r="M15" s="8" t="str">
        <f>IF(COUNTA(A15:G15,I15:J15)=0,"",IF(OR(COUNTA(A15:D15,F15,J15)&lt;6,COUNT(E15,G15,I15)&lt;3),"Заполнить данные",IF(OR(E15&lt;0,G15&lt;=0,I15&lt;0),"Проверить число",IF(AND(J15&lt;&gt;F15,J15&lt;&gt;D15),"Проверить единицу",IF(ABS(L15)&gt;0.000000001,"Расхождение","Совпадает")))))</f>
        <v/>
      </c>
      <c r="N15" s="3"/>
    </row>
    <row r="16" ht="40" customHeight="1" spans="1:14" x14ac:dyDescent="0.25">
      <c r="A16" s="3"/>
      <c r="B16" s="3"/>
      <c r="C16" s="3"/>
      <c r="D16" s="3"/>
      <c r="E16" s="7"/>
      <c r="F16" s="3"/>
      <c r="G16" s="7"/>
      <c r="H16" s="8" t="str">
        <f>IF(COUNT(E16,G16)&lt;2,"",IF(OR(E16&lt;0,G16&lt;=0),"Проверить число",E16/G16))</f>
        <v/>
      </c>
      <c r="I16" s="7"/>
      <c r="J16" s="3"/>
      <c r="K16" s="8" t="str">
        <f>IF(COUNT(E16,G16,I16)&lt;3,"",IF(OR(E16&lt;0,G16&lt;=0,I16&lt;0),"Проверить число",IF(J16=F16,I16*G16,IF(J16=D16,I16,""))))</f>
        <v/>
      </c>
      <c r="L16" s="8" t="str">
        <f>IF(AND(ISNUMBER(K16),ISNUMBER(E16)),K16-E16,"")</f>
        <v/>
      </c>
      <c r="M16" s="8" t="str">
        <f>IF(COUNTA(A16:G16,I16:J16)=0,"",IF(OR(COUNTA(A16:D16,F16,J16)&lt;6,COUNT(E16,G16,I16)&lt;3),"Заполнить данные",IF(OR(E16&lt;0,G16&lt;=0,I16&lt;0),"Проверить число",IF(AND(J16&lt;&gt;F16,J16&lt;&gt;D16),"Проверить единицу",IF(ABS(L16)&gt;0.000000001,"Расхождение","Совпадает")))))</f>
        <v/>
      </c>
      <c r="N16" s="3"/>
    </row>
    <row r="17" ht="40" customHeight="1" spans="1:14" x14ac:dyDescent="0.25">
      <c r="A17" s="3"/>
      <c r="B17" s="3"/>
      <c r="C17" s="3"/>
      <c r="D17" s="3"/>
      <c r="E17" s="7"/>
      <c r="F17" s="3"/>
      <c r="G17" s="7"/>
      <c r="H17" s="8" t="str">
        <f>IF(COUNT(E17,G17)&lt;2,"",IF(OR(E17&lt;0,G17&lt;=0),"Проверить число",E17/G17))</f>
        <v/>
      </c>
      <c r="I17" s="7"/>
      <c r="J17" s="3"/>
      <c r="K17" s="8" t="str">
        <f>IF(COUNT(E17,G17,I17)&lt;3,"",IF(OR(E17&lt;0,G17&lt;=0,I17&lt;0),"Проверить число",IF(J17=F17,I17*G17,IF(J17=D17,I17,""))))</f>
        <v/>
      </c>
      <c r="L17" s="8" t="str">
        <f>IF(AND(ISNUMBER(K17),ISNUMBER(E17)),K17-E17,"")</f>
        <v/>
      </c>
      <c r="M17" s="8" t="str">
        <f>IF(COUNTA(A17:G17,I17:J17)=0,"",IF(OR(COUNTA(A17:D17,F17,J17)&lt;6,COUNT(E17,G17,I17)&lt;3),"Заполнить данные",IF(OR(E17&lt;0,G17&lt;=0,I17&lt;0),"Проверить число",IF(AND(J17&lt;&gt;F17,J17&lt;&gt;D17),"Проверить единицу",IF(ABS(L17)&gt;0.000000001,"Расхождение","Совпадает")))))</f>
        <v/>
      </c>
      <c r="N17" s="3"/>
    </row>
    <row r="18" ht="40" customHeight="1" spans="1:14" x14ac:dyDescent="0.25">
      <c r="A18" s="3"/>
      <c r="B18" s="3"/>
      <c r="C18" s="3"/>
      <c r="D18" s="3"/>
      <c r="E18" s="7"/>
      <c r="F18" s="3"/>
      <c r="G18" s="7"/>
      <c r="H18" s="8" t="str">
        <f>IF(COUNT(E18,G18)&lt;2,"",IF(OR(E18&lt;0,G18&lt;=0),"Проверить число",E18/G18))</f>
        <v/>
      </c>
      <c r="I18" s="7"/>
      <c r="J18" s="3"/>
      <c r="K18" s="8" t="str">
        <f>IF(COUNT(E18,G18,I18)&lt;3,"",IF(OR(E18&lt;0,G18&lt;=0,I18&lt;0),"Проверить число",IF(J18=F18,I18*G18,IF(J18=D18,I18,""))))</f>
        <v/>
      </c>
      <c r="L18" s="8" t="str">
        <f>IF(AND(ISNUMBER(K18),ISNUMBER(E18)),K18-E18,"")</f>
        <v/>
      </c>
      <c r="M18" s="8" t="str">
        <f>IF(COUNTA(A18:G18,I18:J18)=0,"",IF(OR(COUNTA(A18:D18,F18,J18)&lt;6,COUNT(E18,G18,I18)&lt;3),"Заполнить данные",IF(OR(E18&lt;0,G18&lt;=0,I18&lt;0),"Проверить число",IF(AND(J18&lt;&gt;F18,J18&lt;&gt;D18),"Проверить единицу",IF(ABS(L18)&gt;0.000000001,"Расхождение","Совпадает")))))</f>
        <v/>
      </c>
      <c r="N18" s="3"/>
    </row>
    <row r="19" ht="40" customHeight="1" spans="1:14" x14ac:dyDescent="0.25">
      <c r="A19" s="3"/>
      <c r="B19" s="3"/>
      <c r="C19" s="3"/>
      <c r="D19" s="3"/>
      <c r="E19" s="7"/>
      <c r="F19" s="3"/>
      <c r="G19" s="7"/>
      <c r="H19" s="8" t="str">
        <f>IF(COUNT(E19,G19)&lt;2,"",IF(OR(E19&lt;0,G19&lt;=0),"Проверить число",E19/G19))</f>
        <v/>
      </c>
      <c r="I19" s="7"/>
      <c r="J19" s="3"/>
      <c r="K19" s="8" t="str">
        <f>IF(COUNT(E19,G19,I19)&lt;3,"",IF(OR(E19&lt;0,G19&lt;=0,I19&lt;0),"Проверить число",IF(J19=F19,I19*G19,IF(J19=D19,I19,""))))</f>
        <v/>
      </c>
      <c r="L19" s="8" t="str">
        <f>IF(AND(ISNUMBER(K19),ISNUMBER(E19)),K19-E19,"")</f>
        <v/>
      </c>
      <c r="M19" s="8" t="str">
        <f>IF(COUNTA(A19:G19,I19:J19)=0,"",IF(OR(COUNTA(A19:D19,F19,J19)&lt;6,COUNT(E19,G19,I19)&lt;3),"Заполнить данные",IF(OR(E19&lt;0,G19&lt;=0,I19&lt;0),"Проверить число",IF(AND(J19&lt;&gt;F19,J19&lt;&gt;D19),"Проверить единицу",IF(ABS(L19)&gt;0.000000001,"Расхождение","Совпадает")))))</f>
        <v/>
      </c>
      <c r="N19" s="3"/>
    </row>
    <row r="20" spans="1:14" x14ac:dyDescent="0.25">
      <c r="A20" s="3"/>
      <c r="B20" s="3"/>
      <c r="C20" s="3"/>
      <c r="D20" s="3"/>
      <c r="E20" s="7"/>
      <c r="F20" s="3"/>
      <c r="G20" s="7"/>
      <c r="H20" s="8" t="str">
        <f>IF(COUNT(E20,G20)&lt;2,"",IF(OR(E20&lt;0,G20&lt;=0),"Проверить число",E20/G20))</f>
        <v/>
      </c>
      <c r="I20" s="7"/>
      <c r="J20" s="3"/>
      <c r="K20" s="8" t="str">
        <f>IF(COUNT(E20,G20,I20)&lt;3,"",IF(OR(E20&lt;0,G20&lt;=0,I20&lt;0),"Проверить число",IF(J20=F20,I20*G20,IF(J20=D20,I20,""))))</f>
        <v/>
      </c>
      <c r="L20" s="8" t="str">
        <f>IF(AND(ISNUMBER(K20),ISNUMBER(E20)),K20-E20,"")</f>
        <v/>
      </c>
      <c r="M20" s="8" t="str">
        <f>IF(COUNTA(A20:G20,I20:J20)=0,"",IF(OR(COUNTA(A20:D20,F20,J20)&lt;6,COUNT(E20,G20,I20)&lt;3),"Заполнить данные",IF(OR(E20&lt;0,G20&lt;=0,I20&lt;0),"Проверить число",IF(AND(J20&lt;&gt;F20,J20&lt;&gt;D20),"Проверить единицу",IF(ABS(L20)&gt;0.000000001,"Расхождение","Совпадает")))))</f>
        <v/>
      </c>
      <c r="N20" s="3"/>
    </row>
    <row r="21" ht="40" customHeight="1" spans="1:14" x14ac:dyDescent="0.25">
      <c r="A21" s="3"/>
      <c r="B21" s="3"/>
      <c r="C21" s="3"/>
      <c r="D21" s="3"/>
      <c r="E21" s="7"/>
      <c r="F21" s="3"/>
      <c r="G21" s="7"/>
      <c r="H21" s="8" t="str">
        <f>IF(COUNT(E21,G21)&lt;2,"",IF(OR(E21&lt;0,G21&lt;=0),"Проверить число",E21/G21))</f>
        <v/>
      </c>
      <c r="I21" s="7"/>
      <c r="J21" s="3"/>
      <c r="K21" s="8" t="str">
        <f>IF(COUNT(E21,G21,I21)&lt;3,"",IF(OR(E21&lt;0,G21&lt;=0,I21&lt;0),"Проверить число",IF(J21=F21,I21*G21,IF(J21=D21,I21,""))))</f>
        <v/>
      </c>
      <c r="L21" s="8" t="str">
        <f>IF(AND(ISNUMBER(K21),ISNUMBER(E21)),K21-E21,"")</f>
        <v/>
      </c>
      <c r="M21" s="8" t="str">
        <f>IF(COUNTA(A21:G21,I21:J21)=0,"",IF(OR(COUNTA(A21:D21,F21,J21)&lt;6,COUNT(E21,G21,I21)&lt;3),"Заполнить данные",IF(OR(E21&lt;0,G21&lt;=0,I21&lt;0),"Проверить число",IF(AND(J21&lt;&gt;F21,J21&lt;&gt;D21),"Проверить единицу",IF(ABS(L21)&gt;0.000000001,"Расхождение","Совпадает")))))</f>
        <v/>
      </c>
      <c r="N21" s="3"/>
    </row>
    <row r="22" ht="40" customHeight="1" spans="1:14" x14ac:dyDescent="0.25">
      <c r="A22" s="3"/>
      <c r="B22" s="3"/>
      <c r="C22" s="3"/>
      <c r="D22" s="3"/>
      <c r="E22" s="7"/>
      <c r="F22" s="3"/>
      <c r="G22" s="7"/>
      <c r="H22" s="8" t="str">
        <f>IF(COUNT(E22,G22)&lt;2,"",IF(OR(E22&lt;0,G22&lt;=0),"Проверить число",E22/G22))</f>
        <v/>
      </c>
      <c r="I22" s="7"/>
      <c r="J22" s="3"/>
      <c r="K22" s="8" t="str">
        <f>IF(COUNT(E22,G22,I22)&lt;3,"",IF(OR(E22&lt;0,G22&lt;=0,I22&lt;0),"Проверить число",IF(J22=F22,I22*G22,IF(J22=D22,I22,""))))</f>
        <v/>
      </c>
      <c r="L22" s="8" t="str">
        <f>IF(AND(ISNUMBER(K22),ISNUMBER(E22)),K22-E22,"")</f>
        <v/>
      </c>
      <c r="M22" s="8" t="str">
        <f>IF(COUNTA(A22:G22,I22:J22)=0,"",IF(OR(COUNTA(A22:D22,F22,J22)&lt;6,COUNT(E22,G22,I22)&lt;3),"Заполнить данные",IF(OR(E22&lt;0,G22&lt;=0,I22&lt;0),"Проверить число",IF(AND(J22&lt;&gt;F22,J22&lt;&gt;D22),"Проверить единицу",IF(ABS(L22)&gt;0.000000001,"Расхождение","Совпадает")))))</f>
        <v/>
      </c>
      <c r="N22" s="3"/>
    </row>
    <row r="23" ht="40" customHeight="1" spans="1:14" x14ac:dyDescent="0.25">
      <c r="A23" s="3"/>
      <c r="B23" s="3"/>
      <c r="C23" s="3"/>
      <c r="D23" s="3"/>
      <c r="E23" s="7"/>
      <c r="F23" s="3"/>
      <c r="G23" s="7"/>
      <c r="H23" s="8" t="str">
        <f>IF(COUNT(E23,G23)&lt;2,"",IF(OR(E23&lt;0,G23&lt;=0),"Проверить число",E23/G23))</f>
        <v/>
      </c>
      <c r="I23" s="7"/>
      <c r="J23" s="3"/>
      <c r="K23" s="8" t="str">
        <f>IF(COUNT(E23,G23,I23)&lt;3,"",IF(OR(E23&lt;0,G23&lt;=0,I23&lt;0),"Проверить число",IF(J23=F23,I23*G23,IF(J23=D23,I23,""))))</f>
        <v/>
      </c>
      <c r="L23" s="8" t="str">
        <f>IF(AND(ISNUMBER(K23),ISNUMBER(E23)),K23-E23,"")</f>
        <v/>
      </c>
      <c r="M23" s="8" t="str">
        <f>IF(COUNTA(A23:G23,I23:J23)=0,"",IF(OR(COUNTA(A23:D23,F23,J23)&lt;6,COUNT(E23,G23,I23)&lt;3),"Заполнить данные",IF(OR(E23&lt;0,G23&lt;=0,I23&lt;0),"Проверить число",IF(AND(J23&lt;&gt;F23,J23&lt;&gt;D23),"Проверить единицу",IF(ABS(L23)&gt;0.000000001,"Расхождение","Совпадает")))))</f>
        <v/>
      </c>
      <c r="N23" s="3"/>
    </row>
    <row r="24" ht="40" customHeight="1" x14ac:dyDescent="0.25"/>
    <row r="25" ht="40" customHeight="1" spans="1:11" x14ac:dyDescent="0.25">
      <c r="A25" s="6" t="s">
        <v>47</v>
      </c>
      <c r="B25" s="2"/>
      <c r="C25" s="8">
        <f>COUNTIFS(M8:M23,"Совпадает")</f>
        <v>0</v>
      </c>
      <c r="D25" s="2"/>
      <c r="E25" s="6" t="s">
        <v>48</v>
      </c>
      <c r="F25" s="2"/>
      <c r="G25" s="8">
        <f>COUNTIFS(M8:M23,"Расхождение")</f>
        <v>0</v>
      </c>
      <c r="H25" s="2"/>
      <c r="I25" s="6" t="s">
        <v>49</v>
      </c>
      <c r="J25" s="2"/>
      <c r="K25" s="8">
        <f>COUNTIFS(M8:M23,"Заполнить данные")+COUNTIFS(M8:M23,"Проверить единицу")+COUNTIFS(M8:M23,"Проверить число")</f>
        <v>0</v>
      </c>
    </row>
    <row r="26" ht="40" customHeight="1" spans="1:14" x14ac:dyDescent="0.25">
      <c r="A26" s="6" t="s">
        <v>50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ht="40" customHeight="1" x14ac:dyDescent="0.25"/>
    <row r="28" ht="40" customHeight="1" spans="1:3" x14ac:dyDescent="0.25">
      <c r="A28" s="6" t="s">
        <v>29</v>
      </c>
      <c r="B28" s="2"/>
      <c r="C28" s="3"/>
    </row>
    <row r="29" ht="40" customHeight="1" spans="1:3" x14ac:dyDescent="0.25">
      <c r="A29" s="6" t="s">
        <v>30</v>
      </c>
      <c r="B29" s="2"/>
      <c r="C29" s="3"/>
    </row>
    <row r="30" ht="40" customHeight="1" spans="1:3" x14ac:dyDescent="0.25">
      <c r="A30" s="6" t="s">
        <v>31</v>
      </c>
      <c r="B30" s="2"/>
      <c r="C30" s="3"/>
    </row>
    <row r="31" ht="40" customHeight="1" spans="1:14" x14ac:dyDescent="0.25">
      <c r="A31" s="6" t="s">
        <v>32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</sheetData>
  <autoFilter ref="A7:N23"/>
  <mergeCells count="2">
    <mergeCell ref="A26:N26"/>
    <mergeCell ref="A31:N31"/>
  </mergeCells>
  <conditionalFormatting sqref="L8:L23">
    <cfRule type="expression" dxfId="0" priority="1">
      <formula>AND(ISNUMBER(L8),ABS(L8)&gt;0.000000001)</formula>
    </cfRule>
  </conditionalFormatting>
  <dataValidations count="6">
    <dataValidation type="decimal" operator="greaterThanOrEqual" allowBlank="1" showErrorMessage="1" error="Введите неотрицательный объём." sqref="E10:E23">
      <formula1>0</formula1>
    </dataValidation>
    <dataValidation type="decimal" operator="greaterThanOrEqual" allowBlank="1" showErrorMessage="1" error="Введите неотрицательный объём." sqref="E8:E23">
      <formula1>0</formula1>
    </dataValidation>
    <dataValidation type="decimal" operator="greaterThan" allowBlank="1" showErrorMessage="1" error="Делитель должен быть больше нуля." sqref="G10:G23">
      <formula1>0</formula1>
    </dataValidation>
    <dataValidation type="decimal" operator="greaterThan" allowBlank="1" showErrorMessage="1" error="Делитель должен быть больше нуля." sqref="G8:G23">
      <formula1>0</formula1>
    </dataValidation>
    <dataValidation type="decimal" operator="greaterThanOrEqual" allowBlank="1" showErrorMessage="1" error="Введите неотрицательное количество." sqref="I10:I23">
      <formula1>0</formula1>
    </dataValidation>
    <dataValidation type="decimal" operator="greaterThanOrEqual" allowBlank="1" showErrorMessage="1" error="Введите неотрицательное количество." sqref="I8:I23">
      <formula1>0</formula1>
    </dataValidation>
  </dataValidations>
  <pageMargins left="0.25" right="0.25" top="0.4" bottom="0.4" header="0.15" footer="0.15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44" customWidth="1"/>
    <col min="4" max="5" width="15" customWidth="1"/>
    <col min="6" max="6" width="17" customWidth="1"/>
    <col min="7" max="7" width="13" customWidth="1"/>
    <col min="8" max="9" width="18" customWidth="1"/>
    <col min="10" max="10" width="19" customWidth="1"/>
    <col min="11" max="11" width="18" customWidth="1"/>
    <col min="12" max="12" width="15" customWidth="1"/>
    <col min="13" max="13" width="24" customWidth="1"/>
    <col min="14" max="14" width="32" customWidth="1"/>
  </cols>
  <sheetData>
    <row r="1" ht="40" customHeight="1" x14ac:dyDescent="0.25"/>
    <row r="2" ht="24" customHeight="1" spans="1:1" x14ac:dyDescent="0.25">
      <c r="A2" s="1" t="s">
        <v>0</v>
      </c>
    </row>
    <row r="3" ht="40" customHeight="1" spans="1:3" x14ac:dyDescent="0.25">
      <c r="A3" s="2" t="s">
        <v>1</v>
      </c>
      <c r="B3" s="2"/>
      <c r="C3" s="3" t="s">
        <v>51</v>
      </c>
    </row>
    <row r="4" ht="40" customHeight="1" spans="1:3" x14ac:dyDescent="0.25">
      <c r="A4" s="2" t="s">
        <v>2</v>
      </c>
      <c r="B4" s="2"/>
      <c r="C4" s="3" t="s">
        <v>52</v>
      </c>
    </row>
    <row r="5" ht="40" customHeight="1" spans="1:3" x14ac:dyDescent="0.25">
      <c r="A5" s="2" t="s">
        <v>3</v>
      </c>
      <c r="B5" s="2"/>
      <c r="C5" s="4"/>
    </row>
    <row r="6" ht="40" customHeight="1" spans="1:14" x14ac:dyDescent="0.25">
      <c r="A6" s="2" t="s">
        <v>53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ht="66" customHeight="1" spans="1:14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5" t="s">
        <v>40</v>
      </c>
      <c r="I7" s="5" t="s">
        <v>41</v>
      </c>
      <c r="J7" s="5" t="s">
        <v>42</v>
      </c>
      <c r="K7" s="5" t="s">
        <v>43</v>
      </c>
      <c r="L7" s="5" t="s">
        <v>44</v>
      </c>
      <c r="M7" s="5" t="s">
        <v>45</v>
      </c>
      <c r="N7" s="5" t="s">
        <v>46</v>
      </c>
    </row>
    <row r="8" ht="40" customHeight="1" spans="1:14" x14ac:dyDescent="0.25">
      <c r="A8" s="9" t="s">
        <v>54</v>
      </c>
      <c r="B8" s="9" t="s">
        <v>55</v>
      </c>
      <c r="C8" s="9" t="s">
        <v>56</v>
      </c>
      <c r="D8" s="9" t="s">
        <v>57</v>
      </c>
      <c r="E8" s="10">
        <v>8</v>
      </c>
      <c r="F8" s="9" t="s">
        <v>58</v>
      </c>
      <c r="G8" s="10">
        <v>100</v>
      </c>
      <c r="H8" s="8">
        <f>IF(COUNT(E8,G8)&lt;2,"",IF(OR(E8&lt;0,G8&lt;=0),"Проверить число",E8/G8))</f>
        <v>0.08</v>
      </c>
      <c r="I8" s="10">
        <v>0.08</v>
      </c>
      <c r="J8" s="9" t="s">
        <v>58</v>
      </c>
      <c r="K8" s="8">
        <f>IF(COUNT(E8,G8,I8)&lt;3,"",IF(OR(E8&lt;0,G8&lt;=0,I8&lt;0),"Проверить число",IF(J8=F8,I8*G8,IF(J8=D8,I8,""))))</f>
        <v>8</v>
      </c>
      <c r="L8" s="8">
        <f>IF(AND(ISNUMBER(K8),ISNUMBER(E8)),K8-E8,"")</f>
        <v>0</v>
      </c>
      <c r="M8" s="8" t="str">
        <f>IF(COUNTA(A8:G8,I8:J8)=0,"",IF(OR(COUNTA(A8:D8,F8,J8)&lt;6,COUNT(E8,G8,I8)&lt;3),"Заполнить данные",IF(OR(E8&lt;0,G8&lt;=0,I8&lt;0),"Проверить число",IF(AND(J8&lt;&gt;F8,J8&lt;&gt;D8),"Проверить единицу",IF(ABS(L8)&gt;0.000000001,"Расхождение","Совпадает")))))</f>
        <v>Совпадает</v>
      </c>
      <c r="N8" s="9" t="s">
        <v>59</v>
      </c>
    </row>
    <row r="9" ht="40" customHeight="1" spans="1:14" x14ac:dyDescent="0.25">
      <c r="A9" s="9" t="s">
        <v>54</v>
      </c>
      <c r="B9" s="9" t="s">
        <v>55</v>
      </c>
      <c r="C9" s="9" t="s">
        <v>56</v>
      </c>
      <c r="D9" s="9" t="s">
        <v>57</v>
      </c>
      <c r="E9" s="10">
        <v>8</v>
      </c>
      <c r="F9" s="9" t="s">
        <v>58</v>
      </c>
      <c r="G9" s="10">
        <v>100</v>
      </c>
      <c r="H9" s="8">
        <f>IF(COUNT(E9,G9)&lt;2,"",IF(OR(E9&lt;0,G9&lt;=0),"Проверить число",E9/G9))</f>
        <v>0.08</v>
      </c>
      <c r="I9" s="10">
        <v>8</v>
      </c>
      <c r="J9" s="9" t="s">
        <v>57</v>
      </c>
      <c r="K9" s="8">
        <f>IF(COUNT(E9,G9,I9)&lt;3,"",IF(OR(E9&lt;0,G9&lt;=0,I9&lt;0),"Проверить число",IF(J9=F9,I9*G9,IF(J9=D9,I9,""))))</f>
        <v>8</v>
      </c>
      <c r="L9" s="8">
        <f>IF(AND(ISNUMBER(K9),ISNUMBER(E9)),K9-E9,"")</f>
        <v>0</v>
      </c>
      <c r="M9" s="8" t="str">
        <f>IF(COUNTA(A9:G9,I9:J9)=0,"",IF(OR(COUNTA(A9:D9,F9,J9)&lt;6,COUNT(E9,G9,I9)&lt;3),"Заполнить данные",IF(OR(E9&lt;0,G9&lt;=0,I9&lt;0),"Проверить число",IF(AND(J9&lt;&gt;F9,J9&lt;&gt;D9),"Проверить единицу",IF(ABS(L9)&gt;0.000000001,"Расхождение","Совпадает")))))</f>
        <v>Совпадает</v>
      </c>
      <c r="N9" s="9" t="s">
        <v>60</v>
      </c>
    </row>
    <row r="10" ht="40" customHeight="1" spans="1:14" x14ac:dyDescent="0.25">
      <c r="A10" s="9" t="s">
        <v>54</v>
      </c>
      <c r="B10" s="9" t="s">
        <v>55</v>
      </c>
      <c r="C10" s="9" t="s">
        <v>56</v>
      </c>
      <c r="D10" s="9" t="s">
        <v>57</v>
      </c>
      <c r="E10" s="10">
        <v>8</v>
      </c>
      <c r="F10" s="9" t="s">
        <v>58</v>
      </c>
      <c r="G10" s="10">
        <v>100</v>
      </c>
      <c r="H10" s="8">
        <f>IF(COUNT(E10,G10)&lt;2,"",IF(OR(E10&lt;0,G10&lt;=0),"Проверить число",E10/G10))</f>
        <v>0.08</v>
      </c>
      <c r="I10" s="10">
        <v>8</v>
      </c>
      <c r="J10" s="9" t="s">
        <v>58</v>
      </c>
      <c r="K10" s="8">
        <f>IF(COUNT(E10,G10,I10)&lt;3,"",IF(OR(E10&lt;0,G10&lt;=0,I10&lt;0),"Проверить число",IF(J10=F10,I10*G10,IF(J10=D10,I10,""))))</f>
        <v>800</v>
      </c>
      <c r="L10" s="8">
        <f>IF(AND(ISNUMBER(K10),ISNUMBER(E10)),K10-E10,"")</f>
        <v>792</v>
      </c>
      <c r="M10" s="8" t="str">
        <f>IF(COUNTA(A10:G10,I10:J10)=0,"",IF(OR(COUNTA(A10:D10,F10,J10)&lt;6,COUNT(E10,G10,I10)&lt;3),"Заполнить данные",IF(OR(E10&lt;0,G10&lt;=0,I10&lt;0),"Проверить число",IF(AND(J10&lt;&gt;F10,J10&lt;&gt;D10),"Проверить единицу",IF(ABS(L10)&gt;0.000000001,"Расхождение","Совпадает")))))</f>
        <v>Расхождение</v>
      </c>
      <c r="N10" s="9" t="s">
        <v>61</v>
      </c>
    </row>
    <row r="11" ht="40" customHeight="1" x14ac:dyDescent="0.25"/>
    <row r="12" ht="40" customHeight="1" x14ac:dyDescent="0.25"/>
    <row r="13" ht="66" customHeight="1" spans="1:3" x14ac:dyDescent="0.25">
      <c r="A13" s="11" t="s">
        <v>62</v>
      </c>
      <c r="B13" s="11" t="s">
        <v>63</v>
      </c>
      <c r="C13" s="11" t="s">
        <v>6</v>
      </c>
    </row>
    <row r="14" ht="40" customHeight="1" spans="1:3" x14ac:dyDescent="0.25">
      <c r="A14" s="6" t="s">
        <v>64</v>
      </c>
      <c r="B14" s="6" t="s">
        <v>65</v>
      </c>
      <c r="C14" s="6">
        <v>80</v>
      </c>
    </row>
    <row r="15" ht="40" customHeight="1" spans="1:3" x14ac:dyDescent="0.25">
      <c r="A15" s="6" t="s">
        <v>66</v>
      </c>
      <c r="B15" s="6" t="s">
        <v>67</v>
      </c>
      <c r="C15" s="6">
        <v>0.1</v>
      </c>
    </row>
    <row r="16" ht="40" customHeight="1" spans="1:3" x14ac:dyDescent="0.25">
      <c r="A16" s="6" t="s">
        <v>37</v>
      </c>
      <c r="B16" s="6" t="s">
        <v>57</v>
      </c>
      <c r="C16" s="8">
        <f>C14*C15</f>
        <v>8</v>
      </c>
    </row>
    <row r="17" ht="40" customHeight="1" spans="1:3" x14ac:dyDescent="0.25">
      <c r="A17" s="6" t="s">
        <v>38</v>
      </c>
      <c r="B17" s="6" t="s">
        <v>57</v>
      </c>
      <c r="C17" s="6">
        <v>100</v>
      </c>
    </row>
    <row r="18" ht="40" customHeight="1" spans="1:3" x14ac:dyDescent="0.25">
      <c r="A18" s="6" t="s">
        <v>59</v>
      </c>
      <c r="B18" s="6" t="s">
        <v>68</v>
      </c>
      <c r="C18" s="8">
        <f>C16/C17</f>
        <v>0.08</v>
      </c>
    </row>
    <row r="19" ht="40" customHeight="1" x14ac:dyDescent="0.25"/>
    <row r="20" ht="66" customHeight="1" spans="1:5" x14ac:dyDescent="0.25">
      <c r="A20" s="11" t="s">
        <v>69</v>
      </c>
      <c r="B20" s="11" t="s">
        <v>63</v>
      </c>
      <c r="C20" s="11" t="s">
        <v>70</v>
      </c>
      <c r="D20" s="11" t="s">
        <v>59</v>
      </c>
      <c r="E20" s="11" t="s">
        <v>71</v>
      </c>
    </row>
    <row r="21" ht="40" customHeight="1" spans="1:5" x14ac:dyDescent="0.25">
      <c r="A21" s="6" t="s">
        <v>72</v>
      </c>
      <c r="B21" s="6" t="s">
        <v>57</v>
      </c>
      <c r="C21" s="6">
        <v>1.75</v>
      </c>
      <c r="D21" s="8">
        <f>$C$18</f>
        <v>0.08</v>
      </c>
      <c r="E21" s="8">
        <f>C21*D21</f>
        <v>0.14</v>
      </c>
    </row>
    <row r="22" ht="40" customHeight="1" spans="1:5" x14ac:dyDescent="0.25">
      <c r="A22" s="6" t="s">
        <v>73</v>
      </c>
      <c r="B22" s="6" t="s">
        <v>65</v>
      </c>
      <c r="C22" s="6">
        <v>250</v>
      </c>
      <c r="D22" s="8">
        <f>$C$18</f>
        <v>0.08</v>
      </c>
      <c r="E22" s="8">
        <f>C22*D22</f>
        <v>20</v>
      </c>
    </row>
    <row r="23" ht="40" customHeight="1" x14ac:dyDescent="0.25"/>
    <row r="24" ht="40" customHeight="1" spans="1:14" x14ac:dyDescent="0.25">
      <c r="A24" s="6" t="s">
        <v>74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ht="40" customHeight="1" spans="1:14" x14ac:dyDescent="0.25">
      <c r="A25" s="6" t="s">
        <v>75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ht="40" customHeight="1" spans="1:14" x14ac:dyDescent="0.25">
      <c r="A26" s="6" t="s">
        <v>76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ht="40" customHeight="1" spans="1:14" x14ac:dyDescent="0.25">
      <c r="A27" s="6" t="s">
        <v>77</v>
      </c>
      <c r="B27" s="2"/>
      <c r="C27" s="6" t="s">
        <v>78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ht="40" customHeight="1" x14ac:dyDescent="0.25"/>
    <row r="29" ht="40" customHeight="1" spans="1:3" x14ac:dyDescent="0.25">
      <c r="A29" s="6" t="s">
        <v>29</v>
      </c>
      <c r="B29" s="2"/>
      <c r="C29" s="3"/>
    </row>
    <row r="30" ht="40" customHeight="1" spans="1:3" x14ac:dyDescent="0.25">
      <c r="A30" s="6" t="s">
        <v>30</v>
      </c>
      <c r="B30" s="2"/>
      <c r="C30" s="3"/>
    </row>
    <row r="31" ht="40" customHeight="1" spans="1:3" x14ac:dyDescent="0.25">
      <c r="A31" s="6" t="s">
        <v>31</v>
      </c>
      <c r="B31" s="2"/>
      <c r="C31" s="3"/>
    </row>
    <row r="32" ht="40" customHeight="1" spans="1:14" x14ac:dyDescent="0.25">
      <c r="A32" s="6" t="s">
        <v>32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</sheetData>
  <mergeCells count="6">
    <mergeCell ref="A6:N6"/>
    <mergeCell ref="A24:N24"/>
    <mergeCell ref="A25:N25"/>
    <mergeCell ref="A26:N26"/>
    <mergeCell ref="C27:N27"/>
    <mergeCell ref="A32:N33"/>
  </mergeCells>
  <conditionalFormatting sqref="L8:L10">
    <cfRule type="expression" dxfId="1" priority="1">
      <formula>AND(ISNUMBER(L8),ABS(L8)&gt;0.000000001)</formula>
    </cfRule>
  </conditionalFormatting>
  <dataValidations count="6">
    <dataValidation type="decimal" operator="greaterThanOrEqual" allowBlank="1" showErrorMessage="1" error="Введите неотрицательный объём." sqref="E10">
      <formula1>0</formula1>
    </dataValidation>
    <dataValidation type="decimal" operator="greaterThanOrEqual" allowBlank="1" showErrorMessage="1" error="Введите неотрицательный объём." sqref="E8:E10">
      <formula1>0</formula1>
    </dataValidation>
    <dataValidation type="decimal" operator="greaterThan" allowBlank="1" showErrorMessage="1" error="Делитель должен быть больше нуля." sqref="G10">
      <formula1>0</formula1>
    </dataValidation>
    <dataValidation type="decimal" operator="greaterThan" allowBlank="1" showErrorMessage="1" error="Делитель должен быть больше нуля." sqref="G8:G10">
      <formula1>0</formula1>
    </dataValidation>
    <dataValidation type="decimal" operator="greaterThanOrEqual" allowBlank="1" showErrorMessage="1" error="Введите неотрицательное количество." sqref="I10">
      <formula1>0</formula1>
    </dataValidation>
    <dataValidation type="decimal" operator="greaterThanOrEqual" allowBlank="1" showErrorMessage="1" error="Введите неотрицательное количество." sqref="I8:I10">
      <formula1>0</formula1>
    </dataValidation>
  </dataValidations>
  <hyperlinks>
    <hyperlink ref="C27" r:id="rId1"/>
  </hyperlinks>
  <pageMargins left="0.25" right="0.25" top="0.4" bottom="0.4" header="0.15" footer="0.15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0" customWidth="1"/>
    <col min="3" max="3" width="58" customWidth="1"/>
    <col min="4" max="5" width="42" customWidth="1"/>
    <col min="6" max="6" width="35" customWidth="1"/>
  </cols>
  <sheetData>
    <row r="1" ht="40" customHeight="1" x14ac:dyDescent="0.25"/>
    <row r="2" ht="24" customHeight="1" spans="1:1" x14ac:dyDescent="0.25">
      <c r="A2" s="1" t="s">
        <v>0</v>
      </c>
    </row>
    <row r="3" ht="40" customHeight="1" spans="1:3" x14ac:dyDescent="0.25">
      <c r="A3" s="2" t="s">
        <v>1</v>
      </c>
      <c r="B3" s="2"/>
      <c r="C3" s="3"/>
    </row>
    <row r="4" ht="40" customHeight="1" spans="1:3" x14ac:dyDescent="0.25">
      <c r="A4" s="2" t="s">
        <v>2</v>
      </c>
      <c r="B4" s="2"/>
      <c r="C4" s="3"/>
    </row>
    <row r="5" ht="40" customHeight="1" spans="1:3" x14ac:dyDescent="0.25">
      <c r="A5" s="2" t="s">
        <v>3</v>
      </c>
      <c r="B5" s="2"/>
      <c r="C5" s="4"/>
    </row>
    <row r="6" ht="40" customHeight="1" x14ac:dyDescent="0.25"/>
    <row r="7" ht="66" customHeight="1" spans="1:6" x14ac:dyDescent="0.25">
      <c r="A7" s="5" t="s">
        <v>79</v>
      </c>
      <c r="B7" s="5" t="s">
        <v>80</v>
      </c>
      <c r="C7" s="5" t="s">
        <v>81</v>
      </c>
      <c r="D7" s="5" t="s">
        <v>82</v>
      </c>
      <c r="E7" s="5" t="s">
        <v>83</v>
      </c>
      <c r="F7" s="5" t="s">
        <v>84</v>
      </c>
    </row>
    <row r="8" ht="40" customHeight="1" spans="1:6" x14ac:dyDescent="0.25">
      <c r="A8" s="3"/>
      <c r="B8" s="3"/>
      <c r="C8" s="3"/>
      <c r="D8" s="3"/>
      <c r="E8" s="3"/>
      <c r="F8" s="3"/>
    </row>
    <row r="9" ht="40" customHeight="1" spans="1:6" x14ac:dyDescent="0.25">
      <c r="A9" s="3"/>
      <c r="B9" s="3"/>
      <c r="C9" s="3"/>
      <c r="D9" s="3"/>
      <c r="E9" s="3"/>
      <c r="F9" s="3"/>
    </row>
    <row r="10" ht="40" customHeight="1" spans="1:6" x14ac:dyDescent="0.25">
      <c r="A10" s="3"/>
      <c r="B10" s="3"/>
      <c r="C10" s="3"/>
      <c r="D10" s="3"/>
      <c r="E10" s="3"/>
      <c r="F10" s="3"/>
    </row>
    <row r="11" ht="40" customHeight="1" spans="1:6" x14ac:dyDescent="0.25">
      <c r="A11" s="3"/>
      <c r="B11" s="3"/>
      <c r="C11" s="3"/>
      <c r="D11" s="3"/>
      <c r="E11" s="3"/>
      <c r="F11" s="3"/>
    </row>
    <row r="12" ht="40" customHeight="1" spans="1:6" x14ac:dyDescent="0.25">
      <c r="A12" s="3"/>
      <c r="B12" s="3"/>
      <c r="C12" s="3"/>
      <c r="D12" s="3"/>
      <c r="E12" s="3"/>
      <c r="F12" s="3"/>
    </row>
    <row r="13" spans="1:6" x14ac:dyDescent="0.25">
      <c r="A13" s="3"/>
      <c r="B13" s="3"/>
      <c r="C13" s="3"/>
      <c r="D13" s="3"/>
      <c r="E13" s="3"/>
      <c r="F13" s="3"/>
    </row>
    <row r="14" ht="40" customHeight="1" spans="1:6" x14ac:dyDescent="0.25">
      <c r="A14" s="3"/>
      <c r="B14" s="3"/>
      <c r="C14" s="3"/>
      <c r="D14" s="3"/>
      <c r="E14" s="3"/>
      <c r="F14" s="3"/>
    </row>
    <row r="15" ht="40" customHeight="1" spans="1:6" x14ac:dyDescent="0.25">
      <c r="A15" s="3"/>
      <c r="B15" s="3"/>
      <c r="C15" s="3"/>
      <c r="D15" s="3"/>
      <c r="E15" s="3"/>
      <c r="F15" s="3"/>
    </row>
    <row r="16" ht="40" customHeight="1" spans="1:6" x14ac:dyDescent="0.25">
      <c r="A16" s="3"/>
      <c r="B16" s="3"/>
      <c r="C16" s="3"/>
      <c r="D16" s="3"/>
      <c r="E16" s="3"/>
      <c r="F16" s="3"/>
    </row>
    <row r="17" ht="40" customHeight="1" spans="1:6" x14ac:dyDescent="0.25">
      <c r="A17" s="3"/>
      <c r="B17" s="3"/>
      <c r="C17" s="3"/>
      <c r="D17" s="3"/>
      <c r="E17" s="3"/>
      <c r="F17" s="3"/>
    </row>
    <row r="18" ht="40" customHeight="1" spans="1:6" x14ac:dyDescent="0.25">
      <c r="A18" s="3"/>
      <c r="B18" s="3"/>
      <c r="C18" s="3"/>
      <c r="D18" s="3"/>
      <c r="E18" s="3"/>
      <c r="F18" s="3"/>
    </row>
    <row r="19" ht="40" customHeight="1" spans="1:6" x14ac:dyDescent="0.25">
      <c r="A19" s="6" t="s">
        <v>85</v>
      </c>
      <c r="B19" s="6"/>
      <c r="C19" s="6"/>
      <c r="D19" s="6"/>
      <c r="E19" s="6"/>
      <c r="F19" s="6"/>
    </row>
    <row r="21" ht="40" customHeight="1" spans="1:3" x14ac:dyDescent="0.25">
      <c r="A21" s="6" t="s">
        <v>29</v>
      </c>
      <c r="B21" s="2"/>
      <c r="C21" s="3"/>
    </row>
    <row r="22" ht="40" customHeight="1" spans="1:3" x14ac:dyDescent="0.25">
      <c r="A22" s="6" t="s">
        <v>30</v>
      </c>
      <c r="B22" s="2"/>
      <c r="C22" s="3"/>
    </row>
    <row r="23" ht="40" customHeight="1" spans="1:3" x14ac:dyDescent="0.25">
      <c r="A23" s="6" t="s">
        <v>31</v>
      </c>
      <c r="B23" s="2"/>
      <c r="C23" s="3"/>
    </row>
    <row r="24" ht="40" customHeight="1" spans="1:6" x14ac:dyDescent="0.25">
      <c r="A24" s="6" t="s">
        <v>32</v>
      </c>
      <c r="B24" s="6"/>
      <c r="C24" s="6"/>
      <c r="D24" s="6"/>
      <c r="E24" s="6"/>
      <c r="F24" s="6"/>
    </row>
  </sheetData>
  <autoFilter ref="A7:F18"/>
  <mergeCells count="2">
    <mergeCell ref="A19:F19"/>
    <mergeCell ref="A24:F24"/>
  </mergeCells>
  <pageMargins left="0.25" right="0.25" top="0.4" bottom="0.4" header="0.15" footer="0.15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Паспорт</vt:lpstr>
      <vt:lpstr>Сверка строк</vt:lpstr>
      <vt:lpstr>Пример</vt:lpstr>
      <vt:lpstr>Ошибки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>Контроль выгрузки сметы XML ГГЭ</dc:title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