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Реестр" sheetId="1" state="visible" r:id="rId3"/>
    <sheet name="Подсчёт" sheetId="2" state="visible" r:id="rId4"/>
    <sheet name="Связь со сметой" sheetId="3" state="visible" r:id="rId5"/>
    <sheet name="Вопросы" sheetId="4" state="visible" r:id="rId6"/>
    <sheet name="Проверка" sheetId="5" state="visible" r:id="rId7"/>
  </sheets>
  <definedNames>
    <definedName function="false" hidden="false" localSheetId="3" name="_xlnm.Print_Titles" vbProcedure="false">Вопросы!$1:$11</definedName>
    <definedName function="false" hidden="true" localSheetId="3" name="_xlnm._FilterDatabase" vbProcedure="false">Вопросы!$A$11:$I$21</definedName>
    <definedName function="false" hidden="false" localSheetId="1" name="_xlnm.Print_Titles" vbProcedure="false">Подсчёт!$1:$11</definedName>
    <definedName function="false" hidden="true" localSheetId="1" name="_xlnm._FilterDatabase" vbProcedure="false">Подсчёт!$A$11:$L$21</definedName>
    <definedName function="false" hidden="false" localSheetId="4" name="_xlnm.Print_Titles" vbProcedure="false">Проверка!$1:$11</definedName>
    <definedName function="false" hidden="true" localSheetId="4" name="_xlnm._FilterDatabase" vbProcedure="false">Проверка!$A$11:$G$21</definedName>
    <definedName function="false" hidden="false" localSheetId="0" name="_xlnm.Print_Titles" vbProcedure="false">Реестр!$1:$11</definedName>
    <definedName function="false" hidden="true" localSheetId="0" name="_xlnm._FilterDatabase" vbProcedure="false">Реестр!$A$11:$I$21</definedName>
    <definedName function="false" hidden="false" localSheetId="2" name="_xlnm.Print_Titles" vbProcedure="false">'Связь со сметой'!$1:$11</definedName>
    <definedName function="false" hidden="true" localSheetId="2" name="_xlnm._FilterDatabase" vbProcedure="false">'Связь со сметой'!$A$11:$M$21</definedName>
    <definedName function="false" hidden="false" localSheetId="0" name="_xlnm.Print_Area" vbProcedure="false">Реестр!$A1:$I31</definedName>
    <definedName function="false" hidden="false" localSheetId="1" name="_xlnm.Print_Area" vbProcedure="false">Подсчёт!$A1:$L40</definedName>
    <definedName function="false" hidden="false" localSheetId="2" name="_xlnm.Print_Area" vbProcedure="false">'Связь со сметой'!$A1:$M29</definedName>
    <definedName function="false" hidden="false" localSheetId="3" name="_xlnm.Print_Area" vbProcedure="false">Вопросы!$A1:$I27</definedName>
    <definedName function="false" hidden="false" localSheetId="4" name="_xlnm.Print_Area" vbProcedure="false">Проверка!$A1:$G27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<sst xmlns="http://schemas.openxmlformats.org/spreadsheetml/2006/main" count="145" uniqueCount="100">
  <si>
    <t xml:space="preserve">Связь проекта и сметы</t>
  </si>
  <si>
    <t xml:space="preserve">Рабочий бланк. Заполните исходные сведения; пустые данные не означают нулевой объём.</t>
  </si>
  <si>
    <t xml:space="preserve">Объект</t>
  </si>
  <si>
    <t xml:space="preserve">Назначение расчёта</t>
  </si>
  <si>
    <t xml:space="preserve">Проект / редакция</t>
  </si>
  <si>
    <t xml:space="preserve">Дата расчёта</t>
  </si>
  <si>
    <t xml:space="preserve">Метод / база / период цен</t>
  </si>
  <si>
    <t xml:space="preserve">Светло-жёлтые поля редактируются; серые ячейки содержат защищённые формулы. Даты и ФИО заполняет составитель.</t>
  </si>
  <si>
    <t xml:space="preserve">Шифр комплекта</t>
  </si>
  <si>
    <t xml:space="preserve">Раздел</t>
  </si>
  <si>
    <t xml:space="preserve">Лист</t>
  </si>
  <si>
    <t xml:space="preserve">Название</t>
  </si>
  <si>
    <t xml:space="preserve">Редакция</t>
  </si>
  <si>
    <t xml:space="preserve">Дата получения</t>
  </si>
  <si>
    <t xml:space="preserve">Статус</t>
  </si>
  <si>
    <t xml:space="preserve">Источник / ссылка</t>
  </si>
  <si>
    <t xml:space="preserve">Ответственный</t>
  </si>
  <si>
    <t xml:space="preserve">Составил: __________________   ФИО: __________________   Дата: __________</t>
  </si>
  <si>
    <t xml:space="preserve">Проверил: __________________   ФИО: __________________   Дата: __________   Статус: __________</t>
  </si>
  <si>
    <t xml:space="preserve">Контрольный сценарий изменения; не заменяет листы, принятые для основного расчёта редакции 0.</t>
  </si>
  <si>
    <t xml:space="preserve">Название изменения</t>
  </si>
  <si>
    <t xml:space="preserve">Статус сценария</t>
  </si>
  <si>
    <t xml:space="preserve">Основание</t>
  </si>
  <si>
    <t xml:space="preserve">Сохраните источник размеров и источник конструкции отдельно. Для изменения укажите новый лист, редакцию и основание.</t>
  </si>
  <si>
    <t xml:space="preserve">Подсчёт</t>
  </si>
  <si>
    <t xml:space="preserve">ID объёма</t>
  </si>
  <si>
    <t xml:space="preserve">Помещение / элемент</t>
  </si>
  <si>
    <t xml:space="preserve">Работа и параметры</t>
  </si>
  <si>
    <t xml:space="preserve">Единица</t>
  </si>
  <si>
    <t xml:space="preserve">Длина, м</t>
  </si>
  <si>
    <t xml:space="preserve">Ширина, м</t>
  </si>
  <si>
    <t xml:space="preserve">Количество элементов</t>
  </si>
  <si>
    <t xml:space="preserve">Объём</t>
  </si>
  <si>
    <t xml:space="preserve">Формула подсчёта</t>
  </si>
  <si>
    <t xml:space="preserve">Шифр / лист / редакция</t>
  </si>
  <si>
    <t xml:space="preserve">Узел / тип</t>
  </si>
  <si>
    <t xml:space="preserve">Примечание</t>
  </si>
  <si>
    <t xml:space="preserve">Итого, м²</t>
  </si>
  <si>
    <t xml:space="preserve">Параметры типа пола для двух строк связи. В бланке заполните по выбранным нормам.</t>
  </si>
  <si>
    <t xml:space="preserve">Тип пола</t>
  </si>
  <si>
    <t xml:space="preserve">Проектная толщина, мм</t>
  </si>
  <si>
    <t xml:space="preserve">Базовая толщина, мм</t>
  </si>
  <si>
    <t xml:space="preserve">Шаг добавки, мм</t>
  </si>
  <si>
    <t xml:space="preserve">Площадь единицы нормы, м²</t>
  </si>
  <si>
    <t xml:space="preserve">Число добавок</t>
  </si>
  <si>
    <t xml:space="preserve">Учебное изменение листа 4: отдельный контроль, не включён в основной расчёт редакции 0.</t>
  </si>
  <si>
    <t xml:space="preserve">Новая толщина помещения 102, мм</t>
  </si>
  <si>
    <t xml:space="preserve">Новое количество добавки, ед. по 100 м²</t>
  </si>
  <si>
    <t xml:space="preserve">Изменение добавки, ед. по 100 м²</t>
  </si>
  <si>
    <t xml:space="preserve">Изменение толщины не заменяет проверку ресурсной части и стоимости. Другую работу считайте по её собственным источникам и измерителю.</t>
  </si>
  <si>
    <t xml:space="preserve">Связь со сметой</t>
  </si>
  <si>
    <t xml:space="preserve">ID ВОР</t>
  </si>
  <si>
    <t xml:space="preserve">ID сметной строки</t>
  </si>
  <si>
    <t xml:space="preserve">База / редакция базы</t>
  </si>
  <si>
    <t xml:space="preserve">Шифр</t>
  </si>
  <si>
    <t xml:space="preserve">Название нормы</t>
  </si>
  <si>
    <t xml:space="preserve">Измеритель</t>
  </si>
  <si>
    <t xml:space="preserve">Натуральный объём, м²</t>
  </si>
  <si>
    <t xml:space="preserve">Делитель, м²</t>
  </si>
  <si>
    <t xml:space="preserve">Количество нормы</t>
  </si>
  <si>
    <t xml:space="preserve">Множитель толщины</t>
  </si>
  <si>
    <t xml:space="preserve">Итоговое количество</t>
  </si>
  <si>
    <t xml:space="preserve">Ссылка на лист</t>
  </si>
  <si>
    <t xml:space="preserve">Статус проверки</t>
  </si>
  <si>
    <t xml:space="preserve">Натуральная площадь и количество нормы имеют разные единицы. Итоговые количества базы и добавки не суммируют как площадь.</t>
  </si>
  <si>
    <t xml:space="preserve">Способ записи: количество нормы × множитель. При записи эквивалентного количества добавки множитель равен 1.</t>
  </si>
  <si>
    <t xml:space="preserve">Заполните базу, её редакцию, шифры и измерители выбранных норм. Проверьте ресурсную часть первичного сборника.</t>
  </si>
  <si>
    <t xml:space="preserve">Вопросы</t>
  </si>
  <si>
    <t xml:space="preserve">ID</t>
  </si>
  <si>
    <t xml:space="preserve">Отсутствующее / противоречивое сведение</t>
  </si>
  <si>
    <t xml:space="preserve">Комплект / лист</t>
  </si>
  <si>
    <t xml:space="preserve">Влияние на расчёт</t>
  </si>
  <si>
    <t xml:space="preserve">Вопрос</t>
  </si>
  <si>
    <t xml:space="preserve">Ответ и основание</t>
  </si>
  <si>
    <t xml:space="preserve">Дата</t>
  </si>
  <si>
    <t xml:space="preserve">Отсутствие ресурса или цены не означает нулевую стоимость. Закрывайте вопрос только после записи ответа и его основания.</t>
  </si>
  <si>
    <t xml:space="preserve">Проверка</t>
  </si>
  <si>
    <t xml:space="preserve">Контроль</t>
  </si>
  <si>
    <t xml:space="preserve">Ожидаемое</t>
  </si>
  <si>
    <t xml:space="preserve">Вычисленное</t>
  </si>
  <si>
    <t xml:space="preserve">Результат</t>
  </si>
  <si>
    <t xml:space="preserve">Замечание</t>
  </si>
  <si>
    <t xml:space="preserve">Проверил</t>
  </si>
  <si>
    <t xml:space="preserve">Сумма площадей, м²</t>
  </si>
  <si>
    <t xml:space="preserve">Ожидаемое количество задайте независимо по принятому проекту.</t>
  </si>
  <si>
    <t xml:space="preserve">База: Q = S / 100</t>
  </si>
  <si>
    <t xml:space="preserve">Сравните натуральную площадь, делитель и количество нормы.</t>
  </si>
  <si>
    <t xml:space="preserve">Число шагов толщины</t>
  </si>
  <si>
    <t xml:space="preserve">Целое, не меньше 0</t>
  </si>
  <si>
    <t xml:space="preserve">Дробный шаг требует проверки техчасти; не округляйте его без основания.</t>
  </si>
  <si>
    <t xml:space="preserve">Добавка применена один раз</t>
  </si>
  <si>
    <t xml:space="preserve">Ожидаемое количество — по независимому расчёту. 1,76 × 4 повторно применять нельзя.</t>
  </si>
  <si>
    <t xml:space="preserve">У объёмов заполнены источники</t>
  </si>
  <si>
    <t xml:space="preserve">Счётчик выявляет пустые источники; содержание ссылок проверяет специалист.</t>
  </si>
  <si>
    <t xml:space="preserve">Редакция источников примера</t>
  </si>
  <si>
    <t xml:space="preserve">Соответствует реестру</t>
  </si>
  <si>
    <t xml:space="preserve">Проверяет связь первых двух помещений и листов 3/4 в учебном фрагменте. Для другого объекта настройте контроль по своему реестру.</t>
  </si>
  <si>
    <t xml:space="preserve">Открытые вопросы</t>
  </si>
  <si>
    <t xml:space="preserve">Статус «закрыт» без ответа и основания также требует уточнения. Отсутствие записей не доказывает полноту проверки.</t>
  </si>
  <si>
    <t xml:space="preserve">Контроли подтверждают отдельные связи. Они не утверждают подбор норм, полноту документации или прохождение экспертизы.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</si>
</sst>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0.###"/>
    <numFmt numFmtId="167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02720"/>
      <name val="Arial"/>
      <family val="0"/>
      <charset val="1"/>
    </font>
    <font>
      <sz val="10"/>
      <color rgb="FF30272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E7"/>
        <bgColor rgb="FFF1EFEC"/>
      </patternFill>
    </fill>
    <fill>
      <patternFill patternType="solid">
        <fgColor rgb="FF594236"/>
        <bgColor rgb="FF302720"/>
      </patternFill>
    </fill>
    <fill>
      <patternFill patternType="solid">
        <fgColor rgb="FFF1EFEC"/>
        <bgColor rgb="FFFFF7E7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8D2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5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5" fontId="5" fillId="0" borderId="0" xfId="0" applyFont="true" applyBorder="false" applyAlignment="true" applyProtection="true">
      <alignment horizontal="left" vertical="center" textRotation="0" wrapText="true" indent="0" shrinkToFit="false"/>
      <protection locked="false" hidden="false"/>
    </xf>
    <xf numFmtId="166" fontId="5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7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59423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E7"/>
          <bgColor rgb="FF000000"/>
        </patternFill>
      </fill>
    </dxf>
    <dxf>
      <fill>
        <patternFill patternType="solid">
          <fgColor rgb="FF302720"/>
          <bgColor rgb="FF000000"/>
        </patternFill>
      </fill>
    </dxf>
    <dxf>
      <fill>
        <patternFill patternType="solid">
          <fgColor rgb="FFF1EFE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922D1D"/>
      </font>
      <fill>
        <patternFill>
          <bgColor rgb="FFFCE3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7"/>
      <rgbColor rgb="FFF1EFEC"/>
      <rgbColor rgb="FF660066"/>
      <rgbColor rgb="FFFF8080"/>
      <rgbColor rgb="FF0066CC"/>
      <rgbColor rgb="FFD8D2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3D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94236"/>
      <rgbColor rgb="FF922D1D"/>
      <rgbColor rgb="FF993366"/>
      <rgbColor rgb="FF333399"/>
      <rgbColor rgb="FF3027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5"/>
    <col collapsed="false" customWidth="true" hidden="false" outlineLevel="0" max="8" min="8" style="0" width="38"/>
    <col collapsed="false" customWidth="true" hidden="false" outlineLevel="0" max="9" min="9" style="0" width="22"/>
  </cols>
  <sheetData>
    <row r="2" customFormat="false" ht="25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</row>
    <row r="4" customFormat="false" ht="30" hidden="false" customHeight="true" outlineLevel="0" collapsed="false">
      <c r="A4" s="3" t="s">
        <v>2</v>
      </c>
      <c r="B4" s="4"/>
      <c r="C4" s="4"/>
      <c r="D4" s="4"/>
      <c r="E4" s="4"/>
      <c r="F4" s="4"/>
      <c r="G4" s="4"/>
      <c r="H4" s="4"/>
      <c r="I4" s="4"/>
    </row>
    <row r="5" customFormat="false" ht="30" hidden="false" customHeight="true" outlineLevel="0" collapsed="false">
      <c r="A5" s="3" t="s">
        <v>3</v>
      </c>
      <c r="B5" s="4"/>
      <c r="C5" s="4"/>
      <c r="D5" s="4"/>
      <c r="E5" s="4"/>
      <c r="F5" s="4"/>
      <c r="G5" s="4"/>
      <c r="H5" s="4"/>
      <c r="I5" s="4"/>
    </row>
    <row r="6" customFormat="false" ht="30" hidden="false" customHeight="true" outlineLevel="0" collapsed="false">
      <c r="A6" s="3" t="s">
        <v>4</v>
      </c>
      <c r="B6" s="4"/>
      <c r="C6" s="4"/>
      <c r="D6" s="4"/>
      <c r="E6" s="4"/>
      <c r="F6" s="4"/>
      <c r="G6" s="4"/>
      <c r="H6" s="4"/>
      <c r="I6" s="4"/>
    </row>
    <row r="7" customFormat="false" ht="30" hidden="false" customHeight="true" outlineLevel="0" collapsed="false">
      <c r="A7" s="3" t="s">
        <v>5</v>
      </c>
      <c r="B7" s="5"/>
      <c r="C7" s="5"/>
      <c r="D7" s="5"/>
      <c r="E7" s="5"/>
      <c r="F7" s="5"/>
      <c r="G7" s="5"/>
      <c r="H7" s="5"/>
      <c r="I7" s="5"/>
    </row>
    <row r="8" customFormat="false" ht="30" hidden="false" customHeight="true" outlineLevel="0" collapsed="false">
      <c r="A8" s="3" t="s">
        <v>6</v>
      </c>
      <c r="B8" s="4"/>
      <c r="C8" s="4"/>
      <c r="D8" s="4"/>
      <c r="E8" s="4"/>
      <c r="F8" s="4"/>
      <c r="G8" s="4"/>
      <c r="H8" s="4"/>
      <c r="I8" s="4"/>
    </row>
    <row r="9" customFormat="false" ht="30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</row>
    <row r="11" customFormat="false" ht="54" hidden="false" customHeight="true" outlineLevel="0" collapsed="false">
      <c r="A11" s="6" t="s">
        <v>8</v>
      </c>
      <c r="B11" s="6" t="s">
        <v>9</v>
      </c>
      <c r="C11" s="6" t="s">
        <v>10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6" t="s">
        <v>16</v>
      </c>
    </row>
    <row r="12" customFormat="false" ht="49.5" hidden="false" customHeight="true" outlineLevel="0" collapsed="false">
      <c r="A12" s="7"/>
      <c r="B12" s="7"/>
      <c r="C12" s="7"/>
      <c r="D12" s="7"/>
      <c r="E12" s="7"/>
      <c r="F12" s="8"/>
      <c r="G12" s="7"/>
      <c r="H12" s="7"/>
      <c r="I12" s="7"/>
    </row>
    <row r="13" customFormat="false" ht="49.5" hidden="false" customHeight="true" outlineLevel="0" collapsed="false">
      <c r="A13" s="7"/>
      <c r="B13" s="7"/>
      <c r="C13" s="7"/>
      <c r="D13" s="7"/>
      <c r="E13" s="7"/>
      <c r="F13" s="8"/>
      <c r="G13" s="7"/>
      <c r="H13" s="7"/>
      <c r="I13" s="7"/>
    </row>
    <row r="14" customFormat="false" ht="49.5" hidden="false" customHeight="true" outlineLevel="0" collapsed="false">
      <c r="A14" s="7"/>
      <c r="B14" s="7"/>
      <c r="C14" s="7"/>
      <c r="D14" s="7"/>
      <c r="E14" s="7"/>
      <c r="F14" s="8"/>
      <c r="G14" s="7"/>
      <c r="H14" s="7"/>
      <c r="I14" s="7"/>
    </row>
    <row r="15" customFormat="false" ht="49.5" hidden="false" customHeight="true" outlineLevel="0" collapsed="false">
      <c r="A15" s="7"/>
      <c r="B15" s="7"/>
      <c r="C15" s="7"/>
      <c r="D15" s="7"/>
      <c r="E15" s="7"/>
      <c r="F15" s="8"/>
      <c r="G15" s="7"/>
      <c r="H15" s="7"/>
      <c r="I15" s="7"/>
    </row>
    <row r="16" customFormat="false" ht="49.5" hidden="false" customHeight="true" outlineLevel="0" collapsed="false">
      <c r="A16" s="7"/>
      <c r="B16" s="7"/>
      <c r="C16" s="7"/>
      <c r="D16" s="7"/>
      <c r="E16" s="7"/>
      <c r="F16" s="8"/>
      <c r="G16" s="7"/>
      <c r="H16" s="7"/>
      <c r="I16" s="7"/>
    </row>
    <row r="17" customFormat="false" ht="49.5" hidden="false" customHeight="true" outlineLevel="0" collapsed="false">
      <c r="A17" s="7"/>
      <c r="B17" s="7"/>
      <c r="C17" s="7"/>
      <c r="D17" s="7"/>
      <c r="E17" s="7"/>
      <c r="F17" s="8"/>
      <c r="G17" s="7"/>
      <c r="H17" s="7"/>
      <c r="I17" s="7"/>
    </row>
    <row r="18" customFormat="false" ht="49.5" hidden="false" customHeight="true" outlineLevel="0" collapsed="false">
      <c r="A18" s="7"/>
      <c r="B18" s="7"/>
      <c r="C18" s="7"/>
      <c r="D18" s="7"/>
      <c r="E18" s="7"/>
      <c r="F18" s="8"/>
      <c r="G18" s="7"/>
      <c r="H18" s="7"/>
      <c r="I18" s="7"/>
    </row>
    <row r="19" customFormat="false" ht="49.5" hidden="false" customHeight="true" outlineLevel="0" collapsed="false">
      <c r="A19" s="7"/>
      <c r="B19" s="7"/>
      <c r="C19" s="7"/>
      <c r="D19" s="7"/>
      <c r="E19" s="7"/>
      <c r="F19" s="8"/>
      <c r="G19" s="7"/>
      <c r="H19" s="7"/>
      <c r="I19" s="7"/>
    </row>
    <row r="20" customFormat="false" ht="49.5" hidden="false" customHeight="true" outlineLevel="0" collapsed="false">
      <c r="A20" s="7"/>
      <c r="B20" s="7"/>
      <c r="C20" s="7"/>
      <c r="D20" s="7"/>
      <c r="E20" s="7"/>
      <c r="F20" s="8"/>
      <c r="G20" s="7"/>
      <c r="H20" s="7"/>
      <c r="I20" s="7"/>
    </row>
    <row r="21" customFormat="false" ht="49.5" hidden="false" customHeight="true" outlineLevel="0" collapsed="false">
      <c r="A21" s="7"/>
      <c r="B21" s="7"/>
      <c r="C21" s="7"/>
      <c r="D21" s="7"/>
      <c r="E21" s="7"/>
      <c r="F21" s="8"/>
      <c r="G21" s="7"/>
      <c r="H21" s="7"/>
      <c r="I21" s="7"/>
    </row>
    <row r="24" customFormat="false" ht="30" hidden="false" customHeight="true" outlineLevel="0" collapsed="false">
      <c r="A24" s="9" t="s">
        <v>17</v>
      </c>
      <c r="B24" s="9"/>
      <c r="C24" s="9"/>
      <c r="D24" s="9"/>
      <c r="E24" s="9"/>
      <c r="F24" s="9"/>
      <c r="G24" s="9"/>
      <c r="H24" s="9"/>
      <c r="I24" s="9"/>
    </row>
    <row r="25" customFormat="false" ht="30" hidden="false" customHeight="true" outlineLevel="0" collapsed="false">
      <c r="A25" s="9" t="s">
        <v>18</v>
      </c>
      <c r="B25" s="9"/>
      <c r="C25" s="9"/>
      <c r="D25" s="9"/>
      <c r="E25" s="9"/>
      <c r="F25" s="9"/>
      <c r="G25" s="9"/>
      <c r="H25" s="9"/>
      <c r="I25" s="9"/>
    </row>
    <row r="27" customFormat="false" ht="30" hidden="false" customHeight="true" outlineLevel="0" collapsed="false">
      <c r="A27" s="2" t="s">
        <v>19</v>
      </c>
      <c r="B27" s="2"/>
      <c r="C27" s="2"/>
      <c r="D27" s="2"/>
      <c r="E27" s="2"/>
      <c r="F27" s="2"/>
      <c r="G27" s="2"/>
      <c r="H27" s="2"/>
      <c r="I27" s="2"/>
    </row>
    <row r="28" customFormat="false" ht="54" hidden="false" customHeight="true" outlineLevel="0" collapsed="false">
      <c r="A28" s="6" t="s">
        <v>8</v>
      </c>
      <c r="B28" s="6" t="s">
        <v>9</v>
      </c>
      <c r="C28" s="6" t="s">
        <v>10</v>
      </c>
      <c r="D28" s="6" t="s">
        <v>20</v>
      </c>
      <c r="E28" s="6" t="s">
        <v>12</v>
      </c>
      <c r="F28" s="6" t="s">
        <v>13</v>
      </c>
      <c r="G28" s="6" t="s">
        <v>21</v>
      </c>
      <c r="H28" s="6" t="s">
        <v>22</v>
      </c>
      <c r="I28" s="6" t="s">
        <v>16</v>
      </c>
    </row>
    <row r="29" customFormat="false" ht="64.5" hidden="false" customHeight="true" outlineLevel="0" collapsed="false">
      <c r="A29" s="10"/>
      <c r="B29" s="10"/>
      <c r="C29" s="10"/>
      <c r="D29" s="10"/>
      <c r="E29" s="10"/>
      <c r="F29" s="11"/>
      <c r="G29" s="10"/>
      <c r="H29" s="10"/>
      <c r="I29" s="10"/>
    </row>
    <row r="31" customFormat="false" ht="30" hidden="false" customHeight="true" outlineLevel="0" collapsed="false">
      <c r="A31" s="2" t="s">
        <v>23</v>
      </c>
      <c r="B31" s="2"/>
      <c r="C31" s="2"/>
      <c r="D31" s="2"/>
      <c r="E31" s="2"/>
      <c r="F31" s="2"/>
      <c r="G31" s="2"/>
      <c r="H31" s="2"/>
      <c r="I31" s="2"/>
    </row>
  </sheetData>
  <sheetProtection sheet="true" formatColumns="false" formatRows="false" autoFilter="false"/>
  <autoFilter ref="A11:I21"/>
  <mergeCells count="12">
    <mergeCell ref="A2:I2"/>
    <mergeCell ref="A3:I3"/>
    <mergeCell ref="B4:I4"/>
    <mergeCell ref="B5:I5"/>
    <mergeCell ref="B6:I6"/>
    <mergeCell ref="B7:I7"/>
    <mergeCell ref="B8:I8"/>
    <mergeCell ref="A9:I9"/>
    <mergeCell ref="A24:I24"/>
    <mergeCell ref="A25:I25"/>
    <mergeCell ref="A27:I27"/>
    <mergeCell ref="A31:I31"/>
  </mergeCells>
  <dataValidations count="1">
    <dataValidation allowBlank="true" error="Используйте список допустимых значений." errorStyle="stop" errorTitle="Выберите значение" operator="between" showDropDown="false" showErrorMessage="true" showInputMessage="false" sqref="G12:G21" type="list">
      <formula1>"актуален,заменён"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L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34"/>
    <col collapsed="false" customWidth="true" hidden="false" outlineLevel="0" max="4" min="4" style="0" width="10"/>
    <col collapsed="false" customWidth="true" hidden="false" outlineLevel="0" max="6" min="5" style="0" width="12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22"/>
    <col collapsed="false" customWidth="true" hidden="false" outlineLevel="0" max="10" min="10" style="0" width="33"/>
    <col collapsed="false" customWidth="true" hidden="false" outlineLevel="0" max="11" min="11" style="0" width="13"/>
    <col collapsed="false" customWidth="true" hidden="false" outlineLevel="0" max="12" min="12" style="0" width="35"/>
  </cols>
  <sheetData>
    <row r="2" customFormat="false" ht="25.5" hidden="false" customHeight="true" outlineLevel="0" collapsed="false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30" hidden="false" customHeight="true" outlineLevel="0" collapsed="false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customFormat="false" ht="30" hidden="false" customHeight="true" outlineLevel="0" collapsed="false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30" hidden="false" customHeight="true" outlineLevel="0" collapsed="false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customFormat="false" ht="30" hidden="false" customHeight="true" outlineLevel="0" collapsed="false">
      <c r="A7" s="3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customFormat="false" ht="30" hidden="false" customHeight="true" outlineLevel="0" collapsed="false">
      <c r="A8" s="3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customFormat="false" ht="30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1" customFormat="false" ht="54" hidden="false" customHeight="true" outlineLevel="0" collapsed="false">
      <c r="A11" s="6" t="s">
        <v>25</v>
      </c>
      <c r="B11" s="6" t="s">
        <v>26</v>
      </c>
      <c r="C11" s="6" t="s">
        <v>27</v>
      </c>
      <c r="D11" s="6" t="s">
        <v>28</v>
      </c>
      <c r="E11" s="6" t="s">
        <v>29</v>
      </c>
      <c r="F11" s="6" t="s">
        <v>30</v>
      </c>
      <c r="G11" s="6" t="s">
        <v>31</v>
      </c>
      <c r="H11" s="6" t="s">
        <v>32</v>
      </c>
      <c r="I11" s="6" t="s">
        <v>33</v>
      </c>
      <c r="J11" s="6" t="s">
        <v>34</v>
      </c>
      <c r="K11" s="6" t="s">
        <v>35</v>
      </c>
      <c r="L11" s="6" t="s">
        <v>36</v>
      </c>
    </row>
    <row r="12" customFormat="false" ht="49.5" hidden="false" customHeight="true" outlineLevel="0" collapsed="false">
      <c r="A12" s="7"/>
      <c r="B12" s="7"/>
      <c r="C12" s="7"/>
      <c r="D12" s="7"/>
      <c r="E12" s="7"/>
      <c r="F12" s="7"/>
      <c r="G12" s="7"/>
      <c r="H12" s="12" t="str">
        <f aca="false">IF(COUNTA(E12:G12)=0,"",IF(COUNT(E12:G12)=3,E12*F12*G12,"Уточнить размеры"))</f>
        <v/>
      </c>
      <c r="I12" s="12" t="str">
        <f aca="false">IF(H12="","",IF(ISNUMBER(H12),E12&amp;" × "&amp;F12&amp;" × "&amp;G12,"Уточнить размеры"))</f>
        <v/>
      </c>
      <c r="J12" s="7"/>
      <c r="K12" s="7"/>
      <c r="L12" s="7"/>
    </row>
    <row r="13" customFormat="false" ht="49.5" hidden="false" customHeight="true" outlineLevel="0" collapsed="false">
      <c r="A13" s="7"/>
      <c r="B13" s="7"/>
      <c r="C13" s="7"/>
      <c r="D13" s="7"/>
      <c r="E13" s="7"/>
      <c r="F13" s="7"/>
      <c r="G13" s="7"/>
      <c r="H13" s="12" t="str">
        <f aca="false">IF(COUNTA(E13:G13)=0,"",IF(COUNT(E13:G13)=3,E13*F13*G13,"Уточнить размеры"))</f>
        <v/>
      </c>
      <c r="I13" s="12" t="str">
        <f aca="false">IF(H13="","",IF(ISNUMBER(H13),E13&amp;" × "&amp;F13&amp;" × "&amp;G13,"Уточнить размеры"))</f>
        <v/>
      </c>
      <c r="J13" s="7"/>
      <c r="K13" s="7"/>
      <c r="L13" s="7"/>
    </row>
    <row r="14" customFormat="false" ht="49.5" hidden="false" customHeight="true" outlineLevel="0" collapsed="false">
      <c r="A14" s="7"/>
      <c r="B14" s="7"/>
      <c r="C14" s="7"/>
      <c r="D14" s="7"/>
      <c r="E14" s="7"/>
      <c r="F14" s="7"/>
      <c r="G14" s="7"/>
      <c r="H14" s="12" t="str">
        <f aca="false">IF(COUNTA(E14:G14)=0,"",IF(COUNT(E14:G14)=3,E14*F14*G14,"Уточнить размеры"))</f>
        <v/>
      </c>
      <c r="I14" s="12" t="str">
        <f aca="false">IF(H14="","",IF(ISNUMBER(H14),E14&amp;" × "&amp;F14&amp;" × "&amp;G14,"Уточнить размеры"))</f>
        <v/>
      </c>
      <c r="J14" s="7"/>
      <c r="K14" s="7"/>
      <c r="L14" s="7"/>
    </row>
    <row r="15" customFormat="false" ht="49.5" hidden="false" customHeight="true" outlineLevel="0" collapsed="false">
      <c r="A15" s="7"/>
      <c r="B15" s="7"/>
      <c r="C15" s="7"/>
      <c r="D15" s="7"/>
      <c r="E15" s="7"/>
      <c r="F15" s="7"/>
      <c r="G15" s="7"/>
      <c r="H15" s="12" t="str">
        <f aca="false">IF(COUNTA(E15:G15)=0,"",IF(COUNT(E15:G15)=3,E15*F15*G15,"Уточнить размеры"))</f>
        <v/>
      </c>
      <c r="I15" s="12" t="str">
        <f aca="false">IF(H15="","",IF(ISNUMBER(H15),E15&amp;" × "&amp;F15&amp;" × "&amp;G15,"Уточнить размеры"))</f>
        <v/>
      </c>
      <c r="J15" s="7"/>
      <c r="K15" s="7"/>
      <c r="L15" s="7"/>
    </row>
    <row r="16" customFormat="false" ht="49.5" hidden="false" customHeight="true" outlineLevel="0" collapsed="false">
      <c r="A16" s="7"/>
      <c r="B16" s="7"/>
      <c r="C16" s="7"/>
      <c r="D16" s="7"/>
      <c r="E16" s="7"/>
      <c r="F16" s="7"/>
      <c r="G16" s="7"/>
      <c r="H16" s="12" t="str">
        <f aca="false">IF(COUNTA(E16:G16)=0,"",IF(COUNT(E16:G16)=3,E16*F16*G16,"Уточнить размеры"))</f>
        <v/>
      </c>
      <c r="I16" s="12" t="str">
        <f aca="false">IF(H16="","",IF(ISNUMBER(H16),E16&amp;" × "&amp;F16&amp;" × "&amp;G16,"Уточнить размеры"))</f>
        <v/>
      </c>
      <c r="J16" s="7"/>
      <c r="K16" s="7"/>
      <c r="L16" s="7"/>
    </row>
    <row r="17" customFormat="false" ht="49.5" hidden="false" customHeight="true" outlineLevel="0" collapsed="false">
      <c r="A17" s="7"/>
      <c r="B17" s="7"/>
      <c r="C17" s="7"/>
      <c r="D17" s="7"/>
      <c r="E17" s="7"/>
      <c r="F17" s="7"/>
      <c r="G17" s="7"/>
      <c r="H17" s="12" t="str">
        <f aca="false">IF(COUNTA(E17:G17)=0,"",IF(COUNT(E17:G17)=3,E17*F17*G17,"Уточнить размеры"))</f>
        <v/>
      </c>
      <c r="I17" s="12" t="str">
        <f aca="false">IF(H17="","",IF(ISNUMBER(H17),E17&amp;" × "&amp;F17&amp;" × "&amp;G17,"Уточнить размеры"))</f>
        <v/>
      </c>
      <c r="J17" s="7"/>
      <c r="K17" s="7"/>
      <c r="L17" s="7"/>
    </row>
    <row r="18" customFormat="false" ht="49.5" hidden="false" customHeight="true" outlineLevel="0" collapsed="false">
      <c r="A18" s="7"/>
      <c r="B18" s="7"/>
      <c r="C18" s="7"/>
      <c r="D18" s="7"/>
      <c r="E18" s="7"/>
      <c r="F18" s="7"/>
      <c r="G18" s="7"/>
      <c r="H18" s="12" t="str">
        <f aca="false">IF(COUNTA(E18:G18)=0,"",IF(COUNT(E18:G18)=3,E18*F18*G18,"Уточнить размеры"))</f>
        <v/>
      </c>
      <c r="I18" s="12" t="str">
        <f aca="false">IF(H18="","",IF(ISNUMBER(H18),E18&amp;" × "&amp;F18&amp;" × "&amp;G18,"Уточнить размеры"))</f>
        <v/>
      </c>
      <c r="J18" s="7"/>
      <c r="K18" s="7"/>
      <c r="L18" s="7"/>
    </row>
    <row r="19" customFormat="false" ht="49.5" hidden="false" customHeight="true" outlineLevel="0" collapsed="false">
      <c r="A19" s="7"/>
      <c r="B19" s="7"/>
      <c r="C19" s="7"/>
      <c r="D19" s="7"/>
      <c r="E19" s="7"/>
      <c r="F19" s="7"/>
      <c r="G19" s="7"/>
      <c r="H19" s="12" t="str">
        <f aca="false">IF(COUNTA(E19:G19)=0,"",IF(COUNT(E19:G19)=3,E19*F19*G19,"Уточнить размеры"))</f>
        <v/>
      </c>
      <c r="I19" s="12" t="str">
        <f aca="false">IF(H19="","",IF(ISNUMBER(H19),E19&amp;" × "&amp;F19&amp;" × "&amp;G19,"Уточнить размеры"))</f>
        <v/>
      </c>
      <c r="J19" s="7"/>
      <c r="K19" s="7"/>
      <c r="L19" s="7"/>
    </row>
    <row r="20" customFormat="false" ht="49.5" hidden="false" customHeight="true" outlineLevel="0" collapsed="false">
      <c r="A20" s="7"/>
      <c r="B20" s="7"/>
      <c r="C20" s="7"/>
      <c r="D20" s="7"/>
      <c r="E20" s="7"/>
      <c r="F20" s="7"/>
      <c r="G20" s="7"/>
      <c r="H20" s="12" t="str">
        <f aca="false">IF(COUNTA(E20:G20)=0,"",IF(COUNT(E20:G20)=3,E20*F20*G20,"Уточнить размеры"))</f>
        <v/>
      </c>
      <c r="I20" s="12" t="str">
        <f aca="false">IF(H20="","",IF(ISNUMBER(H20),E20&amp;" × "&amp;F20&amp;" × "&amp;G20,"Уточнить размеры"))</f>
        <v/>
      </c>
      <c r="J20" s="7"/>
      <c r="K20" s="7"/>
      <c r="L20" s="7"/>
    </row>
    <row r="21" customFormat="false" ht="49.5" hidden="false" customHeight="true" outlineLevel="0" collapsed="false">
      <c r="A21" s="7"/>
      <c r="B21" s="7"/>
      <c r="C21" s="7"/>
      <c r="D21" s="7"/>
      <c r="E21" s="7"/>
      <c r="F21" s="7"/>
      <c r="G21" s="7"/>
      <c r="H21" s="12" t="str">
        <f aca="false">IF(COUNTA(E21:G21)=0,"",IF(COUNT(E21:G21)=3,E21*F21*G21,"Уточнить размеры"))</f>
        <v/>
      </c>
      <c r="I21" s="12" t="str">
        <f aca="false">IF(H21="","",IF(ISNUMBER(H21),E21&amp;" × "&amp;F21&amp;" × "&amp;G21,"Уточнить размеры"))</f>
        <v/>
      </c>
      <c r="J21" s="7"/>
      <c r="K21" s="7"/>
      <c r="L21" s="7"/>
    </row>
    <row r="22" customFormat="false" ht="31.5" hidden="false" customHeight="false" outlineLevel="0" collapsed="false">
      <c r="A22" s="13" t="s">
        <v>37</v>
      </c>
      <c r="B22" s="13"/>
      <c r="C22" s="13"/>
      <c r="D22" s="13"/>
      <c r="E22" s="13"/>
      <c r="F22" s="13"/>
      <c r="G22" s="13"/>
      <c r="H22" s="12" t="str">
        <f aca="false">IF(COUNT(H12:H21)=0,"",IF(COUNTIFS(H12:H21,"Уточнить размеры")&gt;0,"Уточнить размеры",SUM(H12:H21)))</f>
        <v/>
      </c>
    </row>
    <row r="24" customFormat="false" ht="30" hidden="false" customHeight="true" outlineLevel="0" collapsed="false">
      <c r="A24" s="9" t="s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customFormat="false" ht="30" hidden="false" customHeight="true" outlineLevel="0" collapsed="false">
      <c r="A25" s="9" t="s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7" customFormat="false" ht="30" hidden="false" customHeight="true" outlineLevel="0" collapsed="false">
      <c r="A27" s="2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37.5" hidden="false" customHeight="true" outlineLevel="0" collapsed="false">
      <c r="A28" s="2" t="s">
        <v>39</v>
      </c>
      <c r="B28" s="2"/>
      <c r="C28" s="2"/>
      <c r="D28" s="10"/>
    </row>
    <row r="29" customFormat="false" ht="37.5" hidden="false" customHeight="true" outlineLevel="0" collapsed="false">
      <c r="A29" s="2" t="s">
        <v>40</v>
      </c>
      <c r="B29" s="2"/>
      <c r="C29" s="2"/>
      <c r="D29" s="10"/>
    </row>
    <row r="30" customFormat="false" ht="37.5" hidden="false" customHeight="true" outlineLevel="0" collapsed="false">
      <c r="A30" s="2" t="s">
        <v>41</v>
      </c>
      <c r="B30" s="2"/>
      <c r="C30" s="2"/>
      <c r="D30" s="10"/>
    </row>
    <row r="31" customFormat="false" ht="37.5" hidden="false" customHeight="true" outlineLevel="0" collapsed="false">
      <c r="A31" s="2" t="s">
        <v>42</v>
      </c>
      <c r="B31" s="2"/>
      <c r="C31" s="2"/>
      <c r="D31" s="10"/>
    </row>
    <row r="32" customFormat="false" ht="37.5" hidden="false" customHeight="true" outlineLevel="0" collapsed="false">
      <c r="A32" s="2" t="s">
        <v>43</v>
      </c>
      <c r="B32" s="2"/>
      <c r="C32" s="2"/>
      <c r="D32" s="10"/>
    </row>
    <row r="33" customFormat="false" ht="37.5" hidden="false" customHeight="true" outlineLevel="0" collapsed="false">
      <c r="A33" s="2" t="s">
        <v>44</v>
      </c>
      <c r="B33" s="2"/>
      <c r="C33" s="2"/>
      <c r="D33" s="14" t="str">
        <f aca="false">IF(COUNT(D29:D31)&lt;3,"",IF(D31&gt;0,(D29-D30)/D31,"Уточнить шаг"))</f>
        <v/>
      </c>
    </row>
    <row r="35" customFormat="false" ht="30" hidden="false" customHeight="true" outlineLevel="0" collapsed="false">
      <c r="A35" s="2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37.5" hidden="false" customHeight="true" outlineLevel="0" collapsed="false">
      <c r="A36" s="2" t="s">
        <v>46</v>
      </c>
      <c r="B36" s="2"/>
      <c r="C36" s="2"/>
      <c r="D36" s="10"/>
    </row>
    <row r="37" customFormat="false" ht="37.5" hidden="false" customHeight="true" outlineLevel="0" collapsed="false">
      <c r="A37" s="2" t="s">
        <v>47</v>
      </c>
      <c r="B37" s="2"/>
      <c r="C37" s="2"/>
      <c r="D37" s="14" t="str">
        <f aca="false">IF(OR(COUNT(H12:H13)&lt;2,COUNT(D29:D32)&lt;4,D36=""),"",H12/D32*D33+H13/D32*(D36-D30)/D31)</f>
        <v/>
      </c>
    </row>
    <row r="38" customFormat="false" ht="37.5" hidden="false" customHeight="true" outlineLevel="0" collapsed="false">
      <c r="A38" s="2" t="s">
        <v>48</v>
      </c>
      <c r="B38" s="2"/>
      <c r="C38" s="2"/>
      <c r="D38" s="14" t="str">
        <f aca="false">IF(D37="","",D37-H22/D32*D33)</f>
        <v/>
      </c>
    </row>
    <row r="40" customFormat="false" ht="30" hidden="false" customHeight="true" outlineLevel="0" collapsed="false">
      <c r="A40" s="2" t="s">
        <v>49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sheetProtection sheet="true" formatColumns="false" formatRows="false" autoFilter="false"/>
  <autoFilter ref="A11:L21"/>
  <mergeCells count="22">
    <mergeCell ref="A2:L2"/>
    <mergeCell ref="A3:L3"/>
    <mergeCell ref="B4:L4"/>
    <mergeCell ref="B5:L5"/>
    <mergeCell ref="B6:L6"/>
    <mergeCell ref="B7:L7"/>
    <mergeCell ref="B8:L8"/>
    <mergeCell ref="A9:L9"/>
    <mergeCell ref="A24:L24"/>
    <mergeCell ref="A25:L25"/>
    <mergeCell ref="A27:L27"/>
    <mergeCell ref="A28:C28"/>
    <mergeCell ref="A29:C29"/>
    <mergeCell ref="A30:C30"/>
    <mergeCell ref="A31:C31"/>
    <mergeCell ref="A32:C32"/>
    <mergeCell ref="A33:C33"/>
    <mergeCell ref="A35:L35"/>
    <mergeCell ref="A36:C36"/>
    <mergeCell ref="A37:C37"/>
    <mergeCell ref="A38:C38"/>
    <mergeCell ref="A40:L40"/>
  </mergeCells>
  <dataValidations count="4">
    <dataValidation allowBlank="true" error="Число должно быть не меньше 0." errorStyle="stop" errorTitle="Проверьте число" operator="greaterThanOrEqual" showDropDown="false" showErrorMessage="true" showInputMessage="false" sqref="D29:D30" type="decimal">
      <formula1>0</formula1>
      <formula2>0</formula2>
    </dataValidation>
    <dataValidation allowBlank="true" error="Число должно быть не меньше 0.000001." errorStyle="stop" errorTitle="Проверьте число" operator="greaterThanOrEqual" showDropDown="false" showErrorMessage="true" showInputMessage="false" sqref="D31:D32" type="decimal">
      <formula1>0.000001</formula1>
      <formula2>0</formula2>
    </dataValidation>
    <dataValidation allowBlank="true" error="Число должно быть не меньше 0." errorStyle="stop" errorTitle="Проверьте число" operator="greaterThanOrEqual" showDropDown="false" showErrorMessage="true" showInputMessage="false" sqref="D36" type="decimal">
      <formula1>0</formula1>
      <formula2>0</formula2>
    </dataValidation>
    <dataValidation allowBlank="true" error="Число должно быть не меньше 0." errorStyle="stop" errorTitle="Проверьте число" operator="greaterThanOrEqual" showDropDown="false" showErrorMessage="true" showInputMessage="false" sqref="E12:G21" type="decimal">
      <formula1>0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M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7"/>
    <col collapsed="false" customWidth="true" hidden="false" outlineLevel="0" max="3" min="3" style="0" width="24"/>
    <col collapsed="false" customWidth="true" hidden="false" outlineLevel="0" max="4" min="4" style="0" width="19"/>
    <col collapsed="false" customWidth="true" hidden="false" outlineLevel="0" max="5" min="5" style="0" width="51"/>
    <col collapsed="false" customWidth="true" hidden="false" outlineLevel="0" max="6" min="6" style="0" width="13"/>
    <col collapsed="false" customWidth="true" hidden="false" outlineLevel="0" max="7" min="7" style="0" width="17"/>
    <col collapsed="false" customWidth="true" hidden="false" outlineLevel="0" max="8" min="8" style="0" width="14"/>
    <col collapsed="false" customWidth="true" hidden="false" outlineLevel="0" max="9" min="9" style="0" width="17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32"/>
    <col collapsed="false" customWidth="true" hidden="false" outlineLevel="0" max="13" min="13" style="0" width="18"/>
  </cols>
  <sheetData>
    <row r="2" customFormat="false" ht="25.5" hidden="false" customHeight="true" outlineLevel="0" collapsed="false">
      <c r="A2" s="1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customFormat="false" ht="30" hidden="false" customHeight="true" outlineLevel="0" collapsed="false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customFormat="false" ht="30" hidden="false" customHeight="true" outlineLevel="0" collapsed="false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customFormat="false" ht="30" hidden="false" customHeight="true" outlineLevel="0" collapsed="false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30" hidden="false" customHeight="true" outlineLevel="0" collapsed="false">
      <c r="A7" s="3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customFormat="false" ht="30" hidden="false" customHeight="true" outlineLevel="0" collapsed="false">
      <c r="A8" s="3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customFormat="false" ht="30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1" customFormat="false" ht="54" hidden="false" customHeight="true" outlineLevel="0" collapsed="false">
      <c r="A11" s="6" t="s">
        <v>51</v>
      </c>
      <c r="B11" s="6" t="s">
        <v>52</v>
      </c>
      <c r="C11" s="6" t="s">
        <v>53</v>
      </c>
      <c r="D11" s="6" t="s">
        <v>54</v>
      </c>
      <c r="E11" s="6" t="s">
        <v>55</v>
      </c>
      <c r="F11" s="6" t="s">
        <v>56</v>
      </c>
      <c r="G11" s="6" t="s">
        <v>57</v>
      </c>
      <c r="H11" s="6" t="s">
        <v>58</v>
      </c>
      <c r="I11" s="6" t="s">
        <v>59</v>
      </c>
      <c r="J11" s="6" t="s">
        <v>60</v>
      </c>
      <c r="K11" s="6" t="s">
        <v>61</v>
      </c>
      <c r="L11" s="6" t="s">
        <v>62</v>
      </c>
      <c r="M11" s="6" t="s">
        <v>63</v>
      </c>
    </row>
    <row r="12" customFormat="false" ht="81.75" hidden="false" customHeight="true" outlineLevel="0" collapsed="false">
      <c r="A12" s="7"/>
      <c r="B12" s="7"/>
      <c r="C12" s="7"/>
      <c r="D12" s="7"/>
      <c r="E12" s="7"/>
      <c r="F12" s="7"/>
      <c r="G12" s="12" t="str">
        <f aca="false">IF(Подсчёт!H22="","",Подсчёт!H22)</f>
        <v/>
      </c>
      <c r="H12" s="12" t="str">
        <f aca="false">IF(Подсчёт!D32="","",Подсчёт!D32)</f>
        <v/>
      </c>
      <c r="I12" s="12" t="str">
        <f aca="false">IF(OR(G12="",H12=""),"",IF(AND(ISNUMBER(G12),ISNUMBER(H12),H12&gt;0),G12/H12,"Уточнить объём или измеритель"))</f>
        <v/>
      </c>
      <c r="J12" s="15" t="n">
        <v>1</v>
      </c>
      <c r="K12" s="12" t="str">
        <f aca="false">IF(OR(I12="",J12=""),"",IF(AND(ISNUMBER(I12),ISNUMBER(J12)),I12*J12,"Уточнить количество"))</f>
        <v/>
      </c>
      <c r="L12" s="7"/>
      <c r="M12" s="7"/>
    </row>
    <row r="13" customFormat="false" ht="81.75" hidden="false" customHeight="true" outlineLevel="0" collapsed="false">
      <c r="A13" s="7"/>
      <c r="B13" s="7"/>
      <c r="C13" s="7"/>
      <c r="D13" s="7"/>
      <c r="E13" s="7"/>
      <c r="F13" s="7"/>
      <c r="G13" s="12" t="str">
        <f aca="false">IF(Подсчёт!H22="","",Подсчёт!H22)</f>
        <v/>
      </c>
      <c r="H13" s="12" t="str">
        <f aca="false">IF(Подсчёт!D32="","",Подсчёт!D32)</f>
        <v/>
      </c>
      <c r="I13" s="12" t="str">
        <f aca="false">IF(OR(G13="",H13=""),"",IF(AND(ISNUMBER(G13),ISNUMBER(H13),H13&gt;0),G13/H13,"Уточнить объём или измеритель"))</f>
        <v/>
      </c>
      <c r="J13" s="12" t="str">
        <f aca="false">IF(Подсчёт!D33="","",Подсчёт!D33)</f>
        <v/>
      </c>
      <c r="K13" s="12" t="str">
        <f aca="false">IF(OR(I13="",J13=""),"",IF(AND(ISNUMBER(I13),ISNUMBER(J13)),I13*J13,"Уточнить количество"))</f>
        <v/>
      </c>
      <c r="L13" s="7"/>
      <c r="M13" s="7"/>
    </row>
    <row r="14" customFormat="false" ht="81.75" hidden="false" customHeight="true" outlineLevel="0" collapsed="false">
      <c r="A14" s="7"/>
      <c r="B14" s="7"/>
      <c r="C14" s="7"/>
      <c r="D14" s="7"/>
      <c r="E14" s="7"/>
      <c r="F14" s="7"/>
      <c r="G14" s="7"/>
      <c r="H14" s="7"/>
      <c r="I14" s="12" t="str">
        <f aca="false">IF(OR(G14="",H14=""),"",IF(AND(ISNUMBER(G14),ISNUMBER(H14),H14&gt;0),G14/H14,"Уточнить объём или измеритель"))</f>
        <v/>
      </c>
      <c r="J14" s="7"/>
      <c r="K14" s="12" t="str">
        <f aca="false">IF(OR(I14="",J14=""),"",IF(AND(ISNUMBER(I14),ISNUMBER(J14)),I14*J14,"Уточнить количество"))</f>
        <v/>
      </c>
      <c r="L14" s="7"/>
      <c r="M14" s="7"/>
    </row>
    <row r="15" customFormat="false" ht="81.75" hidden="false" customHeight="true" outlineLevel="0" collapsed="false">
      <c r="A15" s="7"/>
      <c r="B15" s="7"/>
      <c r="C15" s="7"/>
      <c r="D15" s="7"/>
      <c r="E15" s="7"/>
      <c r="F15" s="7"/>
      <c r="G15" s="7"/>
      <c r="H15" s="7"/>
      <c r="I15" s="12" t="str">
        <f aca="false">IF(OR(G15="",H15=""),"",IF(AND(ISNUMBER(G15),ISNUMBER(H15),H15&gt;0),G15/H15,"Уточнить объём или измеритель"))</f>
        <v/>
      </c>
      <c r="J15" s="7"/>
      <c r="K15" s="12" t="str">
        <f aca="false">IF(OR(I15="",J15=""),"",IF(AND(ISNUMBER(I15),ISNUMBER(J15)),I15*J15,"Уточнить количество"))</f>
        <v/>
      </c>
      <c r="L15" s="7"/>
      <c r="M15" s="7"/>
    </row>
    <row r="16" customFormat="false" ht="81.75" hidden="false" customHeight="true" outlineLevel="0" collapsed="false">
      <c r="A16" s="7"/>
      <c r="B16" s="7"/>
      <c r="C16" s="7"/>
      <c r="D16" s="7"/>
      <c r="E16" s="7"/>
      <c r="F16" s="7"/>
      <c r="G16" s="7"/>
      <c r="H16" s="7"/>
      <c r="I16" s="12" t="str">
        <f aca="false">IF(OR(G16="",H16=""),"",IF(AND(ISNUMBER(G16),ISNUMBER(H16),H16&gt;0),G16/H16,"Уточнить объём или измеритель"))</f>
        <v/>
      </c>
      <c r="J16" s="7"/>
      <c r="K16" s="12" t="str">
        <f aca="false">IF(OR(I16="",J16=""),"",IF(AND(ISNUMBER(I16),ISNUMBER(J16)),I16*J16,"Уточнить количество"))</f>
        <v/>
      </c>
      <c r="L16" s="7"/>
      <c r="M16" s="7"/>
    </row>
    <row r="17" customFormat="false" ht="81.75" hidden="false" customHeight="true" outlineLevel="0" collapsed="false">
      <c r="A17" s="7"/>
      <c r="B17" s="7"/>
      <c r="C17" s="7"/>
      <c r="D17" s="7"/>
      <c r="E17" s="7"/>
      <c r="F17" s="7"/>
      <c r="G17" s="7"/>
      <c r="H17" s="7"/>
      <c r="I17" s="12" t="str">
        <f aca="false">IF(OR(G17="",H17=""),"",IF(AND(ISNUMBER(G17),ISNUMBER(H17),H17&gt;0),G17/H17,"Уточнить объём или измеритель"))</f>
        <v/>
      </c>
      <c r="J17" s="7"/>
      <c r="K17" s="12" t="str">
        <f aca="false">IF(OR(I17="",J17=""),"",IF(AND(ISNUMBER(I17),ISNUMBER(J17)),I17*J17,"Уточнить количество"))</f>
        <v/>
      </c>
      <c r="L17" s="7"/>
      <c r="M17" s="7"/>
    </row>
    <row r="18" customFormat="false" ht="81.75" hidden="false" customHeight="true" outlineLevel="0" collapsed="false">
      <c r="A18" s="7"/>
      <c r="B18" s="7"/>
      <c r="C18" s="7"/>
      <c r="D18" s="7"/>
      <c r="E18" s="7"/>
      <c r="F18" s="7"/>
      <c r="G18" s="7"/>
      <c r="H18" s="7"/>
      <c r="I18" s="12" t="str">
        <f aca="false">IF(OR(G18="",H18=""),"",IF(AND(ISNUMBER(G18),ISNUMBER(H18),H18&gt;0),G18/H18,"Уточнить объём или измеритель"))</f>
        <v/>
      </c>
      <c r="J18" s="7"/>
      <c r="K18" s="12" t="str">
        <f aca="false">IF(OR(I18="",J18=""),"",IF(AND(ISNUMBER(I18),ISNUMBER(J18)),I18*J18,"Уточнить количество"))</f>
        <v/>
      </c>
      <c r="L18" s="7"/>
      <c r="M18" s="7"/>
    </row>
    <row r="19" customFormat="false" ht="81.75" hidden="false" customHeight="true" outlineLevel="0" collapsed="false">
      <c r="A19" s="7"/>
      <c r="B19" s="7"/>
      <c r="C19" s="7"/>
      <c r="D19" s="7"/>
      <c r="E19" s="7"/>
      <c r="F19" s="7"/>
      <c r="G19" s="7"/>
      <c r="H19" s="7"/>
      <c r="I19" s="12" t="str">
        <f aca="false">IF(OR(G19="",H19=""),"",IF(AND(ISNUMBER(G19),ISNUMBER(H19),H19&gt;0),G19/H19,"Уточнить объём или измеритель"))</f>
        <v/>
      </c>
      <c r="J19" s="7"/>
      <c r="K19" s="12" t="str">
        <f aca="false">IF(OR(I19="",J19=""),"",IF(AND(ISNUMBER(I19),ISNUMBER(J19)),I19*J19,"Уточнить количество"))</f>
        <v/>
      </c>
      <c r="L19" s="7"/>
      <c r="M19" s="7"/>
    </row>
    <row r="20" customFormat="false" ht="81.75" hidden="false" customHeight="true" outlineLevel="0" collapsed="false">
      <c r="A20" s="7"/>
      <c r="B20" s="7"/>
      <c r="C20" s="7"/>
      <c r="D20" s="7"/>
      <c r="E20" s="7"/>
      <c r="F20" s="7"/>
      <c r="G20" s="7"/>
      <c r="H20" s="7"/>
      <c r="I20" s="12" t="str">
        <f aca="false">IF(OR(G20="",H20=""),"",IF(AND(ISNUMBER(G20),ISNUMBER(H20),H20&gt;0),G20/H20,"Уточнить объём или измеритель"))</f>
        <v/>
      </c>
      <c r="J20" s="7"/>
      <c r="K20" s="12" t="str">
        <f aca="false">IF(OR(I20="",J20=""),"",IF(AND(ISNUMBER(I20),ISNUMBER(J20)),I20*J20,"Уточнить количество"))</f>
        <v/>
      </c>
      <c r="L20" s="7"/>
      <c r="M20" s="7"/>
    </row>
    <row r="21" customFormat="false" ht="81.75" hidden="false" customHeight="true" outlineLevel="0" collapsed="false">
      <c r="A21" s="7"/>
      <c r="B21" s="7"/>
      <c r="C21" s="7"/>
      <c r="D21" s="7"/>
      <c r="E21" s="7"/>
      <c r="F21" s="7"/>
      <c r="G21" s="7"/>
      <c r="H21" s="7"/>
      <c r="I21" s="12" t="str">
        <f aca="false">IF(OR(G21="",H21=""),"",IF(AND(ISNUMBER(G21),ISNUMBER(H21),H21&gt;0),G21/H21,"Уточнить объём или измеритель"))</f>
        <v/>
      </c>
      <c r="J21" s="7"/>
      <c r="K21" s="12" t="str">
        <f aca="false">IF(OR(I21="",J21=""),"",IF(AND(ISNUMBER(I21),ISNUMBER(J21)),I21*J21,"Уточнить количество"))</f>
        <v/>
      </c>
      <c r="L21" s="7"/>
      <c r="M21" s="7"/>
    </row>
    <row r="24" customFormat="false" ht="30" hidden="false" customHeight="true" outlineLevel="0" collapsed="false">
      <c r="A24" s="9" t="s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customFormat="false" ht="30" hidden="false" customHeight="true" outlineLevel="0" collapsed="false">
      <c r="A25" s="9" t="s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7" customFormat="false" ht="30" hidden="false" customHeight="true" outlineLevel="0" collapsed="false">
      <c r="A27" s="2" t="s">
        <v>64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customFormat="false" ht="30" hidden="false" customHeight="true" outlineLevel="0" collapsed="false">
      <c r="A28" s="2" t="s">
        <v>65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customFormat="false" ht="30" hidden="false" customHeight="true" outlineLevel="0" collapsed="false">
      <c r="A29" s="2" t="s">
        <v>66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</sheetData>
  <sheetProtection sheet="true" formatColumns="false" formatRows="false" autoFilter="false"/>
  <autoFilter ref="A11:M21"/>
  <mergeCells count="13">
    <mergeCell ref="A2:M2"/>
    <mergeCell ref="A3:M3"/>
    <mergeCell ref="B4:M4"/>
    <mergeCell ref="B5:M5"/>
    <mergeCell ref="B6:M6"/>
    <mergeCell ref="B7:M7"/>
    <mergeCell ref="B8:M8"/>
    <mergeCell ref="A9:M9"/>
    <mergeCell ref="A24:M24"/>
    <mergeCell ref="A25:M25"/>
    <mergeCell ref="A27:M27"/>
    <mergeCell ref="A28:M28"/>
    <mergeCell ref="A29:M29"/>
  </mergeCells>
  <dataValidations count="4">
    <dataValidation allowBlank="true" error="Число должно быть не меньше 0." errorStyle="stop" errorTitle="Проверьте число" operator="greaterThanOrEqual" showDropDown="false" showErrorMessage="true" showInputMessage="false" sqref="G12:G21" type="decimal">
      <formula1>0</formula1>
      <formula2>0</formula2>
    </dataValidation>
    <dataValidation allowBlank="true" error="Число должно быть не меньше 0.000001." errorStyle="stop" errorTitle="Проверьте число" operator="greaterThanOrEqual" showDropDown="false" showErrorMessage="true" showInputMessage="false" sqref="H12:H21" type="decimal">
      <formula1>0.000001</formula1>
      <formula2>0</formula2>
    </dataValidation>
    <dataValidation allowBlank="true" error="Число должно быть не меньше 0." errorStyle="stop" errorTitle="Проверьте число" operator="greaterThanOrEqual" showDropDown="false" showErrorMessage="true" showInputMessage="false" sqref="J12:J21" type="decimal">
      <formula1>0</formula1>
      <formula2>0</formula2>
    </dataValidation>
    <dataValidation allowBlank="true" error="Используйте список допустимых значений." errorStyle="stop" errorTitle="Выберите значение" operator="between" showDropDown="false" showErrorMessage="true" showInputMessage="false" sqref="M12:M21" type="list">
      <formula1>"проверено,уточнить,не проверено"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39"/>
    <col collapsed="false" customWidth="true" hidden="false" outlineLevel="0" max="3" min="3" style="0" width="27"/>
    <col collapsed="false" customWidth="true" hidden="false" outlineLevel="0" max="4" min="4" style="0" width="32"/>
    <col collapsed="false" customWidth="true" hidden="false" outlineLevel="0" max="5" min="5" style="0" width="45"/>
    <col collapsed="false" customWidth="true" hidden="false" outlineLevel="0" max="6" min="6" style="0" width="22"/>
    <col collapsed="false" customWidth="true" hidden="false" outlineLevel="0" max="7" min="7" style="0" width="36"/>
    <col collapsed="false" customWidth="true" hidden="false" outlineLevel="0" max="8" min="8" style="0" width="15"/>
    <col collapsed="false" customWidth="true" hidden="false" outlineLevel="0" max="9" min="9" style="0" width="17"/>
  </cols>
  <sheetData>
    <row r="2" customFormat="false" ht="25.5" hidden="false" customHeight="true" outlineLevel="0" collapsed="false">
      <c r="A2" s="1" t="s">
        <v>67</v>
      </c>
      <c r="B2" s="1"/>
      <c r="C2" s="1"/>
      <c r="D2" s="1"/>
      <c r="E2" s="1"/>
      <c r="F2" s="1"/>
      <c r="G2" s="1"/>
      <c r="H2" s="1"/>
      <c r="I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  <c r="H3" s="2"/>
      <c r="I3" s="2"/>
    </row>
    <row r="4" customFormat="false" ht="30" hidden="false" customHeight="true" outlineLevel="0" collapsed="false">
      <c r="A4" s="3" t="s">
        <v>2</v>
      </c>
      <c r="B4" s="4"/>
      <c r="C4" s="4"/>
      <c r="D4" s="4"/>
      <c r="E4" s="4"/>
      <c r="F4" s="4"/>
      <c r="G4" s="4"/>
      <c r="H4" s="4"/>
      <c r="I4" s="4"/>
    </row>
    <row r="5" customFormat="false" ht="30" hidden="false" customHeight="true" outlineLevel="0" collapsed="false">
      <c r="A5" s="3" t="s">
        <v>3</v>
      </c>
      <c r="B5" s="4"/>
      <c r="C5" s="4"/>
      <c r="D5" s="4"/>
      <c r="E5" s="4"/>
      <c r="F5" s="4"/>
      <c r="G5" s="4"/>
      <c r="H5" s="4"/>
      <c r="I5" s="4"/>
    </row>
    <row r="6" customFormat="false" ht="30" hidden="false" customHeight="true" outlineLevel="0" collapsed="false">
      <c r="A6" s="3" t="s">
        <v>4</v>
      </c>
      <c r="B6" s="4"/>
      <c r="C6" s="4"/>
      <c r="D6" s="4"/>
      <c r="E6" s="4"/>
      <c r="F6" s="4"/>
      <c r="G6" s="4"/>
      <c r="H6" s="4"/>
      <c r="I6" s="4"/>
    </row>
    <row r="7" customFormat="false" ht="30" hidden="false" customHeight="true" outlineLevel="0" collapsed="false">
      <c r="A7" s="3" t="s">
        <v>5</v>
      </c>
      <c r="B7" s="5"/>
      <c r="C7" s="5"/>
      <c r="D7" s="5"/>
      <c r="E7" s="5"/>
      <c r="F7" s="5"/>
      <c r="G7" s="5"/>
      <c r="H7" s="5"/>
      <c r="I7" s="5"/>
    </row>
    <row r="8" customFormat="false" ht="30" hidden="false" customHeight="true" outlineLevel="0" collapsed="false">
      <c r="A8" s="3" t="s">
        <v>6</v>
      </c>
      <c r="B8" s="4"/>
      <c r="C8" s="4"/>
      <c r="D8" s="4"/>
      <c r="E8" s="4"/>
      <c r="F8" s="4"/>
      <c r="G8" s="4"/>
      <c r="H8" s="4"/>
      <c r="I8" s="4"/>
    </row>
    <row r="9" customFormat="false" ht="30" hidden="false" customHeight="true" outlineLevel="0" collapsed="false">
      <c r="A9" s="2" t="s">
        <v>7</v>
      </c>
      <c r="B9" s="2"/>
      <c r="C9" s="2"/>
      <c r="D9" s="2"/>
      <c r="E9" s="2"/>
      <c r="F9" s="2"/>
      <c r="G9" s="2"/>
      <c r="H9" s="2"/>
      <c r="I9" s="2"/>
    </row>
    <row r="11" customFormat="false" ht="54" hidden="false" customHeight="true" outlineLevel="0" collapsed="false">
      <c r="A11" s="6" t="s">
        <v>68</v>
      </c>
      <c r="B11" s="6" t="s">
        <v>69</v>
      </c>
      <c r="C11" s="6" t="s">
        <v>70</v>
      </c>
      <c r="D11" s="6" t="s">
        <v>71</v>
      </c>
      <c r="E11" s="6" t="s">
        <v>72</v>
      </c>
      <c r="F11" s="6" t="s">
        <v>16</v>
      </c>
      <c r="G11" s="6" t="s">
        <v>73</v>
      </c>
      <c r="H11" s="6" t="s">
        <v>74</v>
      </c>
      <c r="I11" s="6" t="s">
        <v>14</v>
      </c>
    </row>
    <row r="12" customFormat="false" ht="91.5" hidden="false" customHeight="true" outlineLevel="0" collapsed="false">
      <c r="A12" s="7"/>
      <c r="B12" s="7"/>
      <c r="C12" s="7"/>
      <c r="D12" s="7"/>
      <c r="E12" s="7"/>
      <c r="F12" s="7"/>
      <c r="G12" s="7"/>
      <c r="H12" s="8"/>
      <c r="I12" s="7"/>
    </row>
    <row r="13" customFormat="false" ht="91.5" hidden="false" customHeight="true" outlineLevel="0" collapsed="false">
      <c r="A13" s="7"/>
      <c r="B13" s="7"/>
      <c r="C13" s="7"/>
      <c r="D13" s="7"/>
      <c r="E13" s="7"/>
      <c r="F13" s="7"/>
      <c r="G13" s="7"/>
      <c r="H13" s="8"/>
      <c r="I13" s="7"/>
    </row>
    <row r="14" customFormat="false" ht="91.5" hidden="false" customHeight="true" outlineLevel="0" collapsed="false">
      <c r="A14" s="7"/>
      <c r="B14" s="7"/>
      <c r="C14" s="7"/>
      <c r="D14" s="7"/>
      <c r="E14" s="7"/>
      <c r="F14" s="7"/>
      <c r="G14" s="7"/>
      <c r="H14" s="8"/>
      <c r="I14" s="7"/>
    </row>
    <row r="15" customFormat="false" ht="91.5" hidden="false" customHeight="true" outlineLevel="0" collapsed="false">
      <c r="A15" s="7"/>
      <c r="B15" s="7"/>
      <c r="C15" s="7"/>
      <c r="D15" s="7"/>
      <c r="E15" s="7"/>
      <c r="F15" s="7"/>
      <c r="G15" s="7"/>
      <c r="H15" s="8"/>
      <c r="I15" s="7"/>
    </row>
    <row r="16" customFormat="false" ht="91.5" hidden="false" customHeight="true" outlineLevel="0" collapsed="false">
      <c r="A16" s="7"/>
      <c r="B16" s="7"/>
      <c r="C16" s="7"/>
      <c r="D16" s="7"/>
      <c r="E16" s="7"/>
      <c r="F16" s="7"/>
      <c r="G16" s="7"/>
      <c r="H16" s="8"/>
      <c r="I16" s="7"/>
    </row>
    <row r="17" customFormat="false" ht="91.5" hidden="false" customHeight="true" outlineLevel="0" collapsed="false">
      <c r="A17" s="7"/>
      <c r="B17" s="7"/>
      <c r="C17" s="7"/>
      <c r="D17" s="7"/>
      <c r="E17" s="7"/>
      <c r="F17" s="7"/>
      <c r="G17" s="7"/>
      <c r="H17" s="8"/>
      <c r="I17" s="7"/>
    </row>
    <row r="18" customFormat="false" ht="91.5" hidden="false" customHeight="true" outlineLevel="0" collapsed="false">
      <c r="A18" s="7"/>
      <c r="B18" s="7"/>
      <c r="C18" s="7"/>
      <c r="D18" s="7"/>
      <c r="E18" s="7"/>
      <c r="F18" s="7"/>
      <c r="G18" s="7"/>
      <c r="H18" s="8"/>
      <c r="I18" s="7"/>
    </row>
    <row r="19" customFormat="false" ht="91.5" hidden="false" customHeight="true" outlineLevel="0" collapsed="false">
      <c r="A19" s="7"/>
      <c r="B19" s="7"/>
      <c r="C19" s="7"/>
      <c r="D19" s="7"/>
      <c r="E19" s="7"/>
      <c r="F19" s="7"/>
      <c r="G19" s="7"/>
      <c r="H19" s="8"/>
      <c r="I19" s="7"/>
    </row>
    <row r="20" customFormat="false" ht="91.5" hidden="false" customHeight="true" outlineLevel="0" collapsed="false">
      <c r="A20" s="7"/>
      <c r="B20" s="7"/>
      <c r="C20" s="7"/>
      <c r="D20" s="7"/>
      <c r="E20" s="7"/>
      <c r="F20" s="7"/>
      <c r="G20" s="7"/>
      <c r="H20" s="8"/>
      <c r="I20" s="7"/>
    </row>
    <row r="21" customFormat="false" ht="91.5" hidden="false" customHeight="true" outlineLevel="0" collapsed="false">
      <c r="A21" s="7"/>
      <c r="B21" s="7"/>
      <c r="C21" s="7"/>
      <c r="D21" s="7"/>
      <c r="E21" s="7"/>
      <c r="F21" s="7"/>
      <c r="G21" s="7"/>
      <c r="H21" s="8"/>
      <c r="I21" s="7"/>
    </row>
    <row r="24" customFormat="false" ht="30" hidden="false" customHeight="true" outlineLevel="0" collapsed="false">
      <c r="A24" s="9" t="s">
        <v>17</v>
      </c>
      <c r="B24" s="9"/>
      <c r="C24" s="9"/>
      <c r="D24" s="9"/>
      <c r="E24" s="9"/>
      <c r="F24" s="9"/>
      <c r="G24" s="9"/>
      <c r="H24" s="9"/>
      <c r="I24" s="9"/>
    </row>
    <row r="25" customFormat="false" ht="30" hidden="false" customHeight="true" outlineLevel="0" collapsed="false">
      <c r="A25" s="9" t="s">
        <v>18</v>
      </c>
      <c r="B25" s="9"/>
      <c r="C25" s="9"/>
      <c r="D25" s="9"/>
      <c r="E25" s="9"/>
      <c r="F25" s="9"/>
      <c r="G25" s="9"/>
      <c r="H25" s="9"/>
      <c r="I25" s="9"/>
    </row>
    <row r="27" customFormat="false" ht="30" hidden="false" customHeight="true" outlineLevel="0" collapsed="false">
      <c r="A27" s="2" t="s">
        <v>75</v>
      </c>
      <c r="B27" s="2"/>
      <c r="C27" s="2"/>
      <c r="D27" s="2"/>
      <c r="E27" s="2"/>
      <c r="F27" s="2"/>
      <c r="G27" s="2"/>
      <c r="H27" s="2"/>
      <c r="I27" s="2"/>
    </row>
  </sheetData>
  <sheetProtection sheet="true" formatColumns="false" formatRows="false" autoFilter="false"/>
  <autoFilter ref="A11:I21"/>
  <mergeCells count="11">
    <mergeCell ref="A2:I2"/>
    <mergeCell ref="A3:I3"/>
    <mergeCell ref="B4:I4"/>
    <mergeCell ref="B5:I5"/>
    <mergeCell ref="B6:I6"/>
    <mergeCell ref="B7:I7"/>
    <mergeCell ref="B8:I8"/>
    <mergeCell ref="A9:I9"/>
    <mergeCell ref="A24:I24"/>
    <mergeCell ref="A25:I25"/>
    <mergeCell ref="A27:I27"/>
  </mergeCells>
  <dataValidations count="1">
    <dataValidation allowBlank="true" error="Используйте список допустимых значений." errorStyle="stop" errorTitle="Выберите значение" operator="between" showDropDown="false" showErrorMessage="true" showInputMessage="false" sqref="I12:I21" type="list">
      <formula1>"открыт,в работе,закрыт"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31.5" customHeight="true" zeroHeight="false" outlineLevelRow="0" outlineLevelCol="0"/>
  <cols>
    <col collapsed="false" customWidth="true" hidden="false" outlineLevel="0" max="1" min="1" style="0" width="39"/>
    <col collapsed="false" customWidth="true" hidden="false" outlineLevel="0" max="3" min="2" style="0" width="22"/>
    <col collapsed="false" customWidth="true" hidden="false" outlineLevel="0" max="4" min="4" style="0" width="19"/>
    <col collapsed="false" customWidth="true" hidden="false" outlineLevel="0" max="5" min="5" style="0" width="61"/>
    <col collapsed="false" customWidth="true" hidden="false" outlineLevel="0" max="6" min="6" style="0" width="22"/>
    <col collapsed="false" customWidth="true" hidden="false" outlineLevel="0" max="7" min="7" style="0" width="16"/>
  </cols>
  <sheetData>
    <row r="2" customFormat="false" ht="25.5" hidden="false" customHeight="true" outlineLevel="0" collapsed="false">
      <c r="A2" s="1" t="s">
        <v>76</v>
      </c>
      <c r="B2" s="1"/>
      <c r="C2" s="1"/>
      <c r="D2" s="1"/>
      <c r="E2" s="1"/>
      <c r="F2" s="1"/>
      <c r="G2" s="1"/>
    </row>
    <row r="3" customFormat="false" ht="30" hidden="false" customHeight="true" outlineLevel="0" collapsed="false">
      <c r="A3" s="2" t="s">
        <v>1</v>
      </c>
      <c r="B3" s="2"/>
      <c r="C3" s="2"/>
      <c r="D3" s="2"/>
      <c r="E3" s="2"/>
      <c r="F3" s="2"/>
      <c r="G3" s="2"/>
    </row>
    <row r="4" customFormat="false" ht="30" hidden="false" customHeight="true" outlineLevel="0" collapsed="false">
      <c r="A4" s="3" t="s">
        <v>2</v>
      </c>
      <c r="B4" s="4"/>
      <c r="C4" s="4"/>
      <c r="D4" s="4"/>
      <c r="E4" s="4"/>
      <c r="F4" s="4"/>
      <c r="G4" s="4"/>
    </row>
    <row r="5" customFormat="false" ht="30" hidden="false" customHeight="true" outlineLevel="0" collapsed="false">
      <c r="A5" s="3" t="s">
        <v>3</v>
      </c>
      <c r="B5" s="4"/>
      <c r="C5" s="4"/>
      <c r="D5" s="4"/>
      <c r="E5" s="4"/>
      <c r="F5" s="4"/>
      <c r="G5" s="4"/>
    </row>
    <row r="6" customFormat="false" ht="30" hidden="false" customHeight="true" outlineLevel="0" collapsed="false">
      <c r="A6" s="3" t="s">
        <v>4</v>
      </c>
      <c r="B6" s="4"/>
      <c r="C6" s="4"/>
      <c r="D6" s="4"/>
      <c r="E6" s="4"/>
      <c r="F6" s="4"/>
      <c r="G6" s="4"/>
    </row>
    <row r="7" customFormat="false" ht="30" hidden="false" customHeight="true" outlineLevel="0" collapsed="false">
      <c r="A7" s="3" t="s">
        <v>5</v>
      </c>
      <c r="B7" s="5"/>
      <c r="C7" s="5"/>
      <c r="D7" s="5"/>
      <c r="E7" s="5"/>
      <c r="F7" s="5"/>
      <c r="G7" s="5"/>
    </row>
    <row r="8" customFormat="false" ht="30" hidden="false" customHeight="true" outlineLevel="0" collapsed="false">
      <c r="A8" s="3" t="s">
        <v>6</v>
      </c>
      <c r="B8" s="4"/>
      <c r="C8" s="4"/>
      <c r="D8" s="4"/>
      <c r="E8" s="4"/>
      <c r="F8" s="4"/>
      <c r="G8" s="4"/>
    </row>
    <row r="9" customFormat="false" ht="30" hidden="false" customHeight="true" outlineLevel="0" collapsed="false">
      <c r="A9" s="2" t="s">
        <v>7</v>
      </c>
      <c r="B9" s="2"/>
      <c r="C9" s="2"/>
      <c r="D9" s="2"/>
      <c r="E9" s="2"/>
      <c r="F9" s="2"/>
      <c r="G9" s="2"/>
    </row>
    <row r="11" customFormat="false" ht="54" hidden="false" customHeight="true" outlineLevel="0" collapsed="false">
      <c r="A11" s="6" t="s">
        <v>77</v>
      </c>
      <c r="B11" s="6" t="s">
        <v>78</v>
      </c>
      <c r="C11" s="6" t="s">
        <v>79</v>
      </c>
      <c r="D11" s="6" t="s">
        <v>80</v>
      </c>
      <c r="E11" s="6" t="s">
        <v>81</v>
      </c>
      <c r="F11" s="6" t="s">
        <v>82</v>
      </c>
      <c r="G11" s="6" t="s">
        <v>74</v>
      </c>
    </row>
    <row r="12" customFormat="false" ht="63.75" hidden="false" customHeight="true" outlineLevel="0" collapsed="false">
      <c r="A12" s="13" t="s">
        <v>83</v>
      </c>
      <c r="B12" s="13"/>
      <c r="C12" s="12" t="str">
        <f aca="false">IF(Подсчёт!H22="","",Подсчёт!H22)</f>
        <v/>
      </c>
      <c r="D12" s="12" t="str">
        <f aca="false">IF(OR(B12="",C12=""),"Нет данных",IF(B12=C12,"Совпадает","Уточнить"))</f>
        <v>Нет данных</v>
      </c>
      <c r="E12" s="13" t="s">
        <v>84</v>
      </c>
    </row>
    <row r="13" customFormat="false" ht="63.75" hidden="false" customHeight="true" outlineLevel="0" collapsed="false">
      <c r="A13" s="13" t="s">
        <v>85</v>
      </c>
      <c r="B13" s="13"/>
      <c r="C13" s="12" t="str">
        <f aca="false">IF('Связь со сметой'!I12="","",'Связь со сметой'!I12)</f>
        <v/>
      </c>
      <c r="D13" s="12" t="str">
        <f aca="false">IF(OR(B13="",C13=""),"Нет данных",IF(B13=C13,"Совпадает","Уточнить"))</f>
        <v>Нет данных</v>
      </c>
      <c r="E13" s="13" t="s">
        <v>86</v>
      </c>
    </row>
    <row r="14" customFormat="false" ht="63.75" hidden="false" customHeight="true" outlineLevel="0" collapsed="false">
      <c r="A14" s="13" t="s">
        <v>87</v>
      </c>
      <c r="B14" s="13" t="s">
        <v>88</v>
      </c>
      <c r="C14" s="12" t="str">
        <f aca="false">IF(Подсчёт!D33="","",Подсчёт!D33)</f>
        <v/>
      </c>
      <c r="D14" s="12" t="str">
        <f aca="false">IF(OR(B14="",C14=""),"Нет данных",IF(AND(ISNUMBER(C14),C14&gt;=0,MOD(C14,1)=0),"Совпадает","Уточнить"))</f>
        <v>Нет данных</v>
      </c>
      <c r="E14" s="13" t="s">
        <v>89</v>
      </c>
    </row>
    <row r="15" customFormat="false" ht="63.75" hidden="false" customHeight="true" outlineLevel="0" collapsed="false">
      <c r="A15" s="13" t="s">
        <v>90</v>
      </c>
      <c r="B15" s="13"/>
      <c r="C15" s="12" t="str">
        <f aca="false">IF('Связь со сметой'!K13="","",'Связь со сметой'!K13)</f>
        <v/>
      </c>
      <c r="D15" s="12" t="str">
        <f aca="false">IF(OR(B15="",C15=""),"Нет данных",IF(B15=C15,"Совпадает","Уточнить"))</f>
        <v>Нет данных</v>
      </c>
      <c r="E15" s="13" t="s">
        <v>91</v>
      </c>
    </row>
    <row r="16" customFormat="false" ht="63.75" hidden="false" customHeight="true" outlineLevel="0" collapsed="false">
      <c r="A16" s="13" t="s">
        <v>92</v>
      </c>
      <c r="B16" s="12" t="str">
        <f aca="false">IF(COUNTA(Подсчёт!A12:A21)=0,"",COUNTA(Подсчёт!A12:A21))</f>
        <v/>
      </c>
      <c r="C16" s="12" t="str">
        <f aca="false">IF(COUNTA(Подсчёт!A12:A21)=0,"",COUNTIFS(Подсчёт!A12:A21,"&lt;&gt;",Подсчёт!J12:J21,"&lt;&gt;"))</f>
        <v/>
      </c>
      <c r="D16" s="12" t="str">
        <f aca="false">IF(OR(B16="",C16=""),"Нет данных",IF(B16=C16,"Совпадает","Уточнить"))</f>
        <v>Нет данных</v>
      </c>
      <c r="E16" s="13" t="s">
        <v>93</v>
      </c>
    </row>
    <row r="17" customFormat="false" ht="63.75" hidden="false" customHeight="true" outlineLevel="0" collapsed="false">
      <c r="A17" s="13" t="s">
        <v>94</v>
      </c>
      <c r="B17" s="13" t="s">
        <v>95</v>
      </c>
      <c r="C17" s="12" t="str">
        <f aca="false">IF(COUNTA(Реестр!A12:A13)&lt;2,"",IF(AND(Подсчёт!J12=Реестр!A12&amp;", лист "&amp;Реестр!C12&amp;", ред. "&amp;Реестр!E12,Подсчёт!J13=Реестр!A12&amp;", лист "&amp;Реестр!C12&amp;", ред. "&amp;Реестр!E12,Реестр!E12=Реестр!E13,Реестр!G12="актуален",Реестр!G13="актуален"),"Соответствует реестру","Уточнить редакцию"))</f>
        <v/>
      </c>
      <c r="D17" s="12" t="str">
        <f aca="false">IF(OR(B17="",C17=""),"Нет данных",IF(B17=C17,"Совпадает","Уточнить"))</f>
        <v>Нет данных</v>
      </c>
      <c r="E17" s="13" t="s">
        <v>96</v>
      </c>
    </row>
    <row r="18" customFormat="false" ht="63.75" hidden="false" customHeight="true" outlineLevel="0" collapsed="false">
      <c r="A18" s="13" t="s">
        <v>97</v>
      </c>
      <c r="B18" s="16" t="n">
        <v>0</v>
      </c>
      <c r="C18" s="12" t="str">
        <f aca="false">IF(COUNTA(Вопросы!A12:A21)=0,"",COUNTIFS(Вопросы!A12:A21,"&lt;&gt;",Вопросы!I12:I21,"&lt;&gt;закрыт")+COUNTIFS(Вопросы!A12:A21,"&lt;&gt;",Вопросы!I12:I21,"закрыт",Вопросы!G12:G21,""))</f>
        <v/>
      </c>
      <c r="D18" s="12" t="str">
        <f aca="false">IF(OR(B18="",C18=""),"Нет данных",IF(B18=C18,"Совпадает","Уточнить"))</f>
        <v>Нет данных</v>
      </c>
      <c r="E18" s="13" t="s">
        <v>98</v>
      </c>
    </row>
    <row r="19" customFormat="false" ht="63.75" hidden="false" customHeight="true" outlineLevel="0" collapsed="false">
      <c r="A19" s="7"/>
      <c r="B19" s="7"/>
      <c r="C19" s="7"/>
      <c r="D19" s="7"/>
      <c r="E19" s="7"/>
      <c r="F19" s="7"/>
      <c r="G19" s="8"/>
    </row>
    <row r="20" customFormat="false" ht="63.75" hidden="false" customHeight="true" outlineLevel="0" collapsed="false">
      <c r="A20" s="7"/>
      <c r="B20" s="7"/>
      <c r="C20" s="7"/>
      <c r="D20" s="7"/>
      <c r="E20" s="7"/>
      <c r="F20" s="7"/>
      <c r="G20" s="8"/>
    </row>
    <row r="21" customFormat="false" ht="63.75" hidden="false" customHeight="true" outlineLevel="0" collapsed="false">
      <c r="A21" s="7"/>
      <c r="B21" s="7"/>
      <c r="C21" s="7"/>
      <c r="D21" s="7"/>
      <c r="E21" s="7"/>
      <c r="F21" s="7"/>
      <c r="G21" s="8"/>
    </row>
    <row r="24" customFormat="false" ht="30" hidden="false" customHeight="true" outlineLevel="0" collapsed="false">
      <c r="A24" s="9" t="s">
        <v>17</v>
      </c>
      <c r="B24" s="9"/>
      <c r="C24" s="9"/>
      <c r="D24" s="9"/>
      <c r="E24" s="9"/>
      <c r="F24" s="9"/>
      <c r="G24" s="9"/>
    </row>
    <row r="25" customFormat="false" ht="30" hidden="false" customHeight="true" outlineLevel="0" collapsed="false">
      <c r="A25" s="9" t="s">
        <v>18</v>
      </c>
      <c r="B25" s="9"/>
      <c r="C25" s="9"/>
      <c r="D25" s="9"/>
      <c r="E25" s="9"/>
      <c r="F25" s="9"/>
      <c r="G25" s="9"/>
    </row>
    <row r="27" customFormat="false" ht="30" hidden="false" customHeight="true" outlineLevel="0" collapsed="false">
      <c r="A27" s="2" t="s">
        <v>99</v>
      </c>
      <c r="B27" s="2"/>
      <c r="C27" s="2"/>
      <c r="D27" s="2"/>
      <c r="E27" s="2"/>
      <c r="F27" s="2"/>
      <c r="G27" s="2"/>
    </row>
  </sheetData>
  <sheetProtection sheet="true" formatColumns="false" formatRows="false" autoFilter="false"/>
  <autoFilter ref="A11:G21"/>
  <mergeCells count="11">
    <mergeCell ref="A2:G2"/>
    <mergeCell ref="A3:G3"/>
    <mergeCell ref="B4:G4"/>
    <mergeCell ref="B5:G5"/>
    <mergeCell ref="B6:G6"/>
    <mergeCell ref="B7:G7"/>
    <mergeCell ref="B8:G8"/>
    <mergeCell ref="A9:G9"/>
    <mergeCell ref="A24:G24"/>
    <mergeCell ref="A25:G25"/>
    <mergeCell ref="A27:G27"/>
  </mergeCells>
  <conditionalFormatting sqref="D12:D18">
    <cfRule type="containsText" priority="2" operator="containsText" aboveAverage="0" equalAverage="0" bottom="0" percent="0" rank="0" text="" dxfId="7">
      <formula>NOT(ISERROR(SEARCH("",D12)))</formula>
    </cfRule>
  </conditionalFormatting>
  <printOptions headings="false" gridLines="false" gridLinesSet="true" horizontalCentered="false" verticalCentered="false"/>
  <pageMargins left="0.25" right="0.25" top="0.3" bottom="0.3" header="0.511811023622047" footer="0.15"/>
  <pageSetup paperSize="8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&amp;CСметрикс — рабочий регистр | &amp;A | Стр. &amp;P из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2026-10-05T13:26:59Z</dcterms:created>
  <dc:creator>Сметрикс</dc:creator>
  <dc:description>Пустой рабочий регистр с формулами</dc:description>
  <dc:language>en-US</dc:language>
  <cp:lastModifiedBy>Unknown</cp:lastModifiedBy>
  <dcterms:modified xsi:type="dcterms:W3CDTF">2026-10-05T13:26:59Z</dcterms:modified>
  <cp:revision>0</cp:revision>
  <dc:subject/>
  <dc:title>Смета по проекту: связь листов, объёмов и норм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