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-бланк" state="visible" r:id="rId4"/>
    <sheet sheetId="2" name="Расчёт" state="visible" r:id="rId5"/>
    <sheet sheetId="3" name="Инструкция" state="visible" r:id="rId6"/>
    <sheet sheetId="4" name="Выбор" state="visible" r:id="rId7"/>
  </sheets>
  <definedNames>
    <definedName name="_xlnm.Print_Area" localSheetId="0">'ВОР-бланк'!$A1:$K23</definedName>
    <definedName name="_xlnm.Print_Titles" localSheetId="0">'ВОР-бланк'!$9:$9</definedName>
    <definedName name="_xlnm.Print_Area" localSheetId="1">'Расчёт'!$A1:$D44</definedName>
    <definedName name="_xlnm.Print_Titles" localSheetId="1">'Расчёт'!$8:$8</definedName>
    <definedName name="_xlnm.Print_Area" localSheetId="2">'Инструкция'!$A1:$B16</definedName>
    <definedName name="_xlnm.Print_Area" localSheetId="3">'Выбор'!$A1:$D43</definedName>
    <definedName name="_xlnm.Print_Titles" localSheetId="3">'Выбор'!$6:$6</definedName>
  </definedNames>
  <calcPr calcId="171027" fullCalcOnLoad="1"/>
</workbook>
</file>

<file path=xl/sharedStrings.xml><?xml version="1.0" encoding="utf-8"?>
<sst xmlns="http://schemas.openxmlformats.org/spreadsheetml/2006/main" count="231" uniqueCount="154">
  <si>
    <t>Бланк ведомости объёмов работ на откосы</t>
  </si>
  <si>
    <t>Объект</t>
  </si>
  <si>
    <t>Помещение / фасад</t>
  </si>
  <si>
    <t>Проект / узел / лист</t>
  </si>
  <si>
    <t>Дата</t>
  </si>
  <si>
    <t>Редакция базы</t>
  </si>
  <si>
    <t>Составитель</t>
  </si>
  <si>
    <t>Источник объёма</t>
  </si>
  <si>
    <t>№</t>
  </si>
  <si>
    <t>Работа и условия</t>
  </si>
  <si>
    <t>Ед. ВОР</t>
  </si>
  <si>
    <t>Объём ВОР</t>
  </si>
  <si>
    <t>База</t>
  </si>
  <si>
    <t>Шифр</t>
  </si>
  <si>
    <t>Измеритель</t>
  </si>
  <si>
    <t>Масштаб</t>
  </si>
  <si>
    <t>Количество нормы</t>
  </si>
  <si>
    <t>Проверка состава</t>
  </si>
  <si>
    <t>Итого площадь, м²</t>
  </si>
  <si>
    <t>Итого длина, м</t>
  </si>
  <si>
    <t>Сухая смесь 15 мм: альтернативная замена внутренней строки, исключена из итогов выше.</t>
  </si>
  <si>
    <t>Составил, ФИО</t>
  </si>
  <si>
    <t>Проверил, ФИО</t>
  </si>
  <si>
    <t>Условия работ и расчёт геометрии откосов</t>
  </si>
  <si>
    <t>Заполните условия и геометрию либо укажите рассчитанный объём непосредственно в ВОР.</t>
  </si>
  <si>
    <t>Параметр</t>
  </si>
  <si>
    <t>Внутренние откосы</t>
  </si>
  <si>
    <t>Наружные откосы</t>
  </si>
  <si>
    <t>Сухая смесь, замена внутренней строки</t>
  </si>
  <si>
    <t>Новые работы / ремонт</t>
  </si>
  <si>
    <t>Место работ</t>
  </si>
  <si>
    <t>Основание</t>
  </si>
  <si>
    <t>Форма откоса</t>
  </si>
  <si>
    <t>Раствор / смесь</t>
  </si>
  <si>
    <t>Толщина слоя, мм</t>
  </si>
  <si>
    <t>Глубина откоса, м</t>
  </si>
  <si>
    <t>Количество проёмов, шт.</t>
  </si>
  <si>
    <t>Высота проёма, м</t>
  </si>
  <si>
    <t>Ширина проёма, м</t>
  </si>
  <si>
    <t>Количество вертикальных поверхностей</t>
  </si>
  <si>
    <t>Количество горизонтальных поверхностей</t>
  </si>
  <si>
    <t>Какие поверхности учтены</t>
  </si>
  <si>
    <t>Источник размеров</t>
  </si>
  <si>
    <t>Способ нанесения / доступ</t>
  </si>
  <si>
    <t>Длина заданных сторон, м</t>
  </si>
  <si>
    <t>Площадь отделки, м²</t>
  </si>
  <si>
    <t>Исходная единица ВОР</t>
  </si>
  <si>
    <t>Масштаб измерителя нормы</t>
  </si>
  <si>
    <t>Количество основной нормы</t>
  </si>
  <si>
    <t>Исходная толщина сухого выравнивания, мм</t>
  </si>
  <si>
    <t>Шаг изменения толщины, мм</t>
  </si>
  <si>
    <t>Число шагов добавки</t>
  </si>
  <si>
    <t>Количество добавки 15-02-019-09</t>
  </si>
  <si>
    <t>Труд рабочих на 100 м² / 100 м, чел.-ч</t>
  </si>
  <si>
    <t>Подъёмник на 100 м², маш.-ч</t>
  </si>
  <si>
    <t>Известковый раствор М100 на 100 м², м³</t>
  </si>
  <si>
    <t>Труд рабочих на объём ВОР, чел.-ч</t>
  </si>
  <si>
    <t>Подъёмник на объём ВОР, маш.-ч</t>
  </si>
  <si>
    <t>Раствор на объём ВОР, м³</t>
  </si>
  <si>
    <t>При разной глубине или размере поверхностей ведите отдельные строки. Наружную длину не заменяйте площадью. Шифр проверяет сметчик.</t>
  </si>
  <si>
    <t>Как заполнить ведомость откосов</t>
  </si>
  <si>
    <t>Это рабочий бланк ВОР, не утверждённая унифицированная форма.</t>
  </si>
  <si>
    <t>Жёлтые ячейки: ввод условий и размеров. Серые ячейки: формулы. Укажите объект, проектный узел, дату, составителя и источник объёма.</t>
  </si>
  <si>
    <t>Отделите новые работы от ремонта, внутренние откосы от наружных. Запишите основание, форму, раствор или смесь, способ нанесения и толщину.</t>
  </si>
  <si>
    <t>В листе расчёта укажите количество проёмов, высоту, ширину, число вертикальных и горизонтальных поверхностей. Нижнюю поверхность включайте только по исходным данным.</t>
  </si>
  <si>
    <t>Для одинаковых поверхностей длина равна числу проёмов, умноженному на сумму высоты с числом вертикальных поверхностей и ширины с числом горизонтальных поверхностей. Площадь равна длине, умноженной на глубину.</t>
  </si>
  <si>
    <t>Первые две строки ВОР получают объём с листа расчёта. Если объём уже рассчитан, замените формулу в графе Объём ВОР своим числом. При разной глубине поверхностей ведите отдельные строки.</t>
  </si>
  <si>
    <t>Проверьте шифр по полному названию нормы и составу работ. Таблица Выбор не назначает расценку автоматически. Измеритель и масштаб заполняет сметчик.</t>
  </si>
  <si>
    <t>Для измерителя 100 м² делите площадь на 100, для 100 м делите длину на 100. Итоги длины и площади сохраняются раздельно, количества разных норм не суммируются.</t>
  </si>
  <si>
    <t>Альтернативная сухая смесь заменяет внутреннюю штукатурку. Добавку на толщину учитывайте один раз: количеством или множителем.</t>
  </si>
  <si>
    <t>Проверьте повторный учёт отбивки, огрунтовки и раствора. Расходы материалов нельзя переносить между ГЭСН-2022 и ФЕР-2020 без сверки.</t>
  </si>
  <si>
    <t>Шифры и названия: нормы ФСНБ-2022. Условия выбора ремонтных норм: приказ Минстроя России от 14.07.2022 № 571/пр, пункты 66 и 67.</t>
  </si>
  <si>
    <t>Официальная публикация: https://minjust.consultant.ru/documents/32257</t>
  </si>
  <si>
    <t>Основные варианты норм на откосы</t>
  </si>
  <si>
    <t>Нормы ФСНБ-2022. Сверка 07.10.2026. Каждую строку сопоставляют с технологией и составом работ.</t>
  </si>
  <si>
    <t>Полное название нормы</t>
  </si>
  <si>
    <t>ГЭСН ФСНБ-2022</t>
  </si>
  <si>
    <t>15-02-003-01</t>
  </si>
  <si>
    <t>Высококачественная штукатурка фасадов цементно-известковым раствором по камню откосов при ширине: до 200 мм плоских</t>
  </si>
  <si>
    <t>100 м</t>
  </si>
  <si>
    <t>15-02-003-02</t>
  </si>
  <si>
    <t>Высококачественная штукатурка фасадов цементно-известковым раствором по камню откосов при ширине: до 200 мм криволинейных</t>
  </si>
  <si>
    <t>15-02-003-03</t>
  </si>
  <si>
    <t>Высококачественная штукатурка фасадов цементно-известковым раствором по камню откосов при ширине: более 200 мм плоских</t>
  </si>
  <si>
    <t>15-02-003-04</t>
  </si>
  <si>
    <t>Высококачественная штукатурка фасадов цементно-известковым раствором по камню откосов при ширине: более 200 мм криволинейных</t>
  </si>
  <si>
    <t>15-02-006-01</t>
  </si>
  <si>
    <t>Высококачественная штукатурка фасадов декоративным раствором по камню откосов при ширине: до 200 мм плоских</t>
  </si>
  <si>
    <t>15-02-006-02</t>
  </si>
  <si>
    <t>Высококачественная штукатурка фасадов декоративным раствором по камню откосов при ширине: до 200 мм криволинейных</t>
  </si>
  <si>
    <t>15-02-006-03</t>
  </si>
  <si>
    <t>Высококачественная штукатурка фасадов декоративным раствором по камню откосов при ширине: более 200 мм плоских</t>
  </si>
  <si>
    <t>15-02-006-04</t>
  </si>
  <si>
    <t>Высококачественная штукатурка фасадов декоративным раствором по камню откосов при ширине: более 200 мм криволинейных</t>
  </si>
  <si>
    <t>15-02-010-07</t>
  </si>
  <si>
    <t>Высококачественная штукатурка фасадов терразитовым раствором: откосов плоских фасадов при ширине до 200 мм</t>
  </si>
  <si>
    <t>15-02-010-08</t>
  </si>
  <si>
    <t>Высококачественная штукатурка фасадов терразитовым раствором: откосов криволинейных фасадов при ширине до 200 мм</t>
  </si>
  <si>
    <t>15-02-010-09</t>
  </si>
  <si>
    <t>Высококачественная штукатурка фасадов терразитовым раствором: откосов плоских фасадов при ширине свыше 200 мм</t>
  </si>
  <si>
    <t>15-02-010-10</t>
  </si>
  <si>
    <t>Высококачественная штукатурка фасадов терразитовым раствором: откосов криволинейных фасадов при ширине свыше 200 мм</t>
  </si>
  <si>
    <t>15-02-019-05</t>
  </si>
  <si>
    <t>Сплошное выравнивание внутренних поверхностей (однослойное оштукатуривание) из сухих растворных смесей толщиной до 10 мм: оконных и дверных откосов плоских</t>
  </si>
  <si>
    <t>100 м²</t>
  </si>
  <si>
    <t>15-02-019-06</t>
  </si>
  <si>
    <t>Сплошное выравнивание внутренних поверхностей (однослойное оштукатуривание) из сухих растворных смесей толщиной до 10 мм: оконных и дверных откосов криволинейных</t>
  </si>
  <si>
    <t>15-02-019-09</t>
  </si>
  <si>
    <t>Сплошное выравнивание внутренних поверхностей (однослойное оштукатуривание) из сухих растворных смесей на каждый 1 мм изменения толщины слоя добавлять или исключать к норме: 15-02-019-05</t>
  </si>
  <si>
    <t>15-02-019-10</t>
  </si>
  <si>
    <t>Сплошное выравнивание внутренних поверхностей (однослойное оштукатуривание) из сухих растворных смесей на каждый 1 мм изменения толщины слоя добавлять или исключать к норме: 15-02-019-06</t>
  </si>
  <si>
    <t>15-02-026-04</t>
  </si>
  <si>
    <t>Улучшенное оштукатуривание механизированным способом готовой растворной смесью толщиной 15 мм, по камню и бетону: откосов</t>
  </si>
  <si>
    <t>15-02-026-08</t>
  </si>
  <si>
    <t>На каждый 1 мм изменения толщины слоя добавлять или исключать к норме: 15-02-026-04</t>
  </si>
  <si>
    <t>15-02-026-12</t>
  </si>
  <si>
    <t>Высококачественное оштукатуривание механизированным способом готовой растворной смесью толщиной 20 мм, по камню и бетону: откосов</t>
  </si>
  <si>
    <t>15-02-026-16</t>
  </si>
  <si>
    <t>На каждый 1 мм изменения толщины слоя добавлять или исключать к норме: 15-02-026-12</t>
  </si>
  <si>
    <t>15-02-031-01</t>
  </si>
  <si>
    <t>Штукатурка поверхностей оконных и дверных откосов по бетону и камню: плоских</t>
  </si>
  <si>
    <t>15-02-031-02</t>
  </si>
  <si>
    <t>Штукатурка поверхностей оконных и дверных откосов по бетону и камню: криволинейных</t>
  </si>
  <si>
    <t>15-02-031-03</t>
  </si>
  <si>
    <t>Устройство нижних заглушин</t>
  </si>
  <si>
    <t>ГЭСНр ФСНБ-2022</t>
  </si>
  <si>
    <t>61-01-001-11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</si>
  <si>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оконных и дверных откосов плоских</t>
  </si>
  <si>
    <t>61-01-001-12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</si>
  <si>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оконных и дверных откосов криволинейных</t>
  </si>
  <si>
    <t>61-01-007-01</t>
  </si>
  <si>
    <t>Ремонт штукатурки откосов внутри здания по камню и бетону цементно-известковым раствором: прямолинейных</t>
  </si>
  <si>
    <t>61-01-007-02</t>
  </si>
  <si>
    <t>Ремонт штукатурки откосов внутри здания по камню и бетону цементно-известковым раствором: криволинейных</t>
  </si>
  <si>
    <t>61-01-007-03</t>
  </si>
  <si>
    <t>Ремонт штукатурки откосов внутри здания по дереву известково-алебастровым раствором: прямолинейных</t>
  </si>
  <si>
    <t>61-01-007-04</t>
  </si>
  <si>
    <t>Ремонт штукатурки откосов внутри здания по дереву известково-алебастровым раствором: криволинейных</t>
  </si>
  <si>
    <t>61-03-004-01</t>
  </si>
  <si>
    <t>Ремонт штукатурки наружных прямолинейных откосов по камню и бетону цементно-известковым раствором: с земли и лесов</t>
  </si>
  <si>
    <t>61-03-004-02</t>
  </si>
  <si>
    <t>Ремонт штукатурки наружных прямолинейных откосов по камню и бетону цементно-известковым раствором: с лестниц</t>
  </si>
  <si>
    <t>61-03-004-03</t>
  </si>
  <si>
    <t>Ремонт штукатурки наружных прямолинейных откосов по камню и бетону цементно-известковым раствором: с люлек</t>
  </si>
  <si>
    <t>61-03-004-04</t>
  </si>
  <si>
    <t>Ремонт штукатурки наружных прямолинейных откосов по камню и бетону цементно-известковым раствором: с телескопических вышек</t>
  </si>
  <si>
    <t>61-03-005-01</t>
  </si>
  <si>
    <t>Ремонт штукатурки наружных криволинейных откосов по камню и бетону цементно-известковым раствором: с земли и лесов</t>
  </si>
  <si>
    <t>61-03-005-02</t>
  </si>
  <si>
    <t>Ремонт штукатурки наружных криволинейных откосов по камню и бетону цементно-известковым раствором: с лестниц</t>
  </si>
  <si>
    <t>61-03-005-03</t>
  </si>
  <si>
    <t>Ремонт штукатурки наружных криволинейных откосов по камню и бетону цементно-известковым раствором: с люлек</t>
  </si>
  <si>
    <t>61-03-005-04</t>
  </si>
  <si>
    <t>Ремонт штукатурки наружных криволинейных откосов по камню и бетону цементно-известковым раствором: с телескопических вышек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</si>
</sst>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##"/>
    <numFmt numFmtId="165" formatCode="0.###"/>
  </numFmts>
  <fonts count="4" x14ac:knownFonts="1">
    <font>
      <color theme="1"/>
      <family val="2"/>
      <scheme val="minor"/>
      <sz val="11"/>
      <name val="Calibri"/>
    </font>
    <font>
      <b/>
      <color rgb="40342C"/>
      <sz val="14"/>
      <name val="Arial"/>
    </font>
    <font>
      <color rgb="40342C"/>
      <sz val="10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40342C"/>
      </patternFill>
    </fill>
    <fill>
      <patternFill patternType="solid">
        <fgColor rgb="FFF3D9"/>
      </patternFill>
    </fill>
    <fill>
      <patternFill patternType="solid">
        <fgColor rgb="F0EC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164" fontId="2" fillId="4" borderId="0" xfId="0" applyNumberFormat="1" applyFont="1" applyFill="1" applyAlignment="1">
      <alignment horizontal="right" vertical="center" wrapText="1"/>
    </xf>
    <xf numFmtId="165" fontId="2" fillId="3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3"/>
  <sheetViews>
    <sheetView workbookViewId="0" showGridLines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43" customWidth="1"/>
    <col min="4" max="4" width="12" customWidth="1"/>
    <col min="5" max="5" width="17" customWidth="1"/>
    <col min="6" max="6" width="18" customWidth="1"/>
    <col min="7" max="7" width="11" customWidth="1"/>
    <col min="8" max="8" width="10" customWidth="1"/>
    <col min="9" max="9" width="13" customWidth="1"/>
    <col min="10" max="10" width="23" customWidth="1"/>
    <col min="11" max="11" width="31" customWidth="1"/>
  </cols>
  <sheetData>
    <row r="2" ht="27" customHeight="1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4" customHeight="1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ht="34" customHeight="1" spans="1:11" x14ac:dyDescent="0.25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ht="34" customHeight="1" spans="1:11" x14ac:dyDescent="0.25">
      <c r="A5" s="2" t="s">
        <v>2</v>
      </c>
      <c r="B5" s="2"/>
      <c r="C5" s="2"/>
      <c r="D5" s="2"/>
      <c r="E5" s="2"/>
      <c r="F5" s="2" t="s">
        <v>3</v>
      </c>
      <c r="G5" s="2"/>
      <c r="H5" s="2"/>
      <c r="I5" s="2"/>
      <c r="J5" s="2"/>
      <c r="K5" s="2"/>
    </row>
    <row r="6" ht="34" customHeight="1" spans="1:11" x14ac:dyDescent="0.25">
      <c r="A6" s="2" t="s">
        <v>4</v>
      </c>
      <c r="B6" s="2"/>
      <c r="C6" s="2"/>
      <c r="D6" s="2"/>
      <c r="E6" s="2"/>
      <c r="F6" s="2" t="s">
        <v>5</v>
      </c>
      <c r="G6" s="2"/>
      <c r="H6" s="2"/>
      <c r="I6" s="2"/>
      <c r="J6" s="2"/>
      <c r="K6" s="2"/>
    </row>
    <row r="7" ht="34" customHeight="1" spans="1:11" x14ac:dyDescent="0.25">
      <c r="A7" s="2" t="s">
        <v>6</v>
      </c>
      <c r="B7" s="2"/>
      <c r="C7" s="2"/>
      <c r="D7" s="2"/>
      <c r="E7" s="2"/>
      <c r="F7" s="2" t="s">
        <v>7</v>
      </c>
      <c r="G7" s="2"/>
      <c r="H7" s="2"/>
      <c r="I7" s="2"/>
      <c r="J7" s="2"/>
      <c r="K7" s="2"/>
    </row>
    <row r="8" ht="24" customHeight="1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ht="38" customHeight="1" spans="1:11" x14ac:dyDescent="0.25">
      <c r="A9" s="3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3" t="s">
        <v>14</v>
      </c>
      <c r="H9" s="3" t="s">
        <v>15</v>
      </c>
      <c r="I9" s="3" t="s">
        <v>16</v>
      </c>
      <c r="J9" s="3" t="s">
        <v>7</v>
      </c>
      <c r="K9" s="3" t="s">
        <v>17</v>
      </c>
    </row>
    <row r="10" ht="76" customHeight="1" spans="1:11" x14ac:dyDescent="0.25">
      <c r="A10" s="4"/>
      <c r="B10" s="4"/>
      <c r="C10" s="4"/>
      <c r="D10" s="5" t="str">
        <f>IF(ISNUMBER('Расчёт'!B27),'Расчёт'!B27,"")</f>
        <v/>
      </c>
      <c r="E10" s="4"/>
      <c r="F10" s="4"/>
      <c r="G10" s="4"/>
      <c r="H10" s="4"/>
      <c r="I10" s="5" t="str">
        <f>IF(AND(ISNUMBER(D10),ISNUMBER(H10),H10&gt;0),D10/H10,"")</f>
        <v/>
      </c>
      <c r="J10" s="4"/>
      <c r="K10" s="4"/>
    </row>
    <row r="11" ht="76" customHeight="1" spans="1:11" x14ac:dyDescent="0.25">
      <c r="A11" s="4"/>
      <c r="B11" s="4"/>
      <c r="C11" s="4"/>
      <c r="D11" s="5" t="str">
        <f>IF(ISNUMBER('Расчёт'!C27),'Расчёт'!C27,"")</f>
        <v/>
      </c>
      <c r="E11" s="4"/>
      <c r="F11" s="4"/>
      <c r="G11" s="4"/>
      <c r="H11" s="4"/>
      <c r="I11" s="5" t="str">
        <f>IF(AND(ISNUMBER(D11),ISNUMBER(H11),H11&gt;0),D11/H11,"")</f>
        <v/>
      </c>
      <c r="J11" s="4"/>
      <c r="K11" s="4"/>
    </row>
    <row r="12" ht="76" customHeight="1" spans="1:11" x14ac:dyDescent="0.25">
      <c r="A12" s="4"/>
      <c r="B12" s="4"/>
      <c r="C12" s="4"/>
      <c r="D12" s="4"/>
      <c r="E12" s="4"/>
      <c r="F12" s="4"/>
      <c r="G12" s="4"/>
      <c r="H12" s="4"/>
      <c r="I12" s="5" t="str">
        <f>IF(AND(ISNUMBER(D12),ISNUMBER(H12),H12&gt;0),D12/H12,"")</f>
        <v/>
      </c>
      <c r="J12" s="4"/>
      <c r="K12" s="4"/>
    </row>
    <row r="13" ht="76" customHeight="1" spans="1:11" x14ac:dyDescent="0.25">
      <c r="A13" s="4"/>
      <c r="B13" s="4"/>
      <c r="C13" s="4"/>
      <c r="D13" s="4"/>
      <c r="E13" s="4"/>
      <c r="F13" s="4"/>
      <c r="G13" s="4"/>
      <c r="H13" s="4"/>
      <c r="I13" s="5" t="str">
        <f>IF(AND(ISNUMBER(D13),ISNUMBER(H13),H13&gt;0),D13/H13,"")</f>
        <v/>
      </c>
      <c r="J13" s="4"/>
      <c r="K13" s="4"/>
    </row>
    <row r="14" ht="24" customHeight="1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ht="24" customHeight="1" spans="1:11" x14ac:dyDescent="0.25">
      <c r="A15" s="2"/>
      <c r="B15" s="2" t="s">
        <v>18</v>
      </c>
      <c r="C15" s="2"/>
      <c r="D15" s="5" t="str">
        <f>IF(COUNT(D10:D13)=0,"",SUMIFS(D10:D13,C10:C13,"м²"))</f>
        <v/>
      </c>
      <c r="E15" s="2"/>
      <c r="F15" s="2"/>
      <c r="G15" s="2"/>
      <c r="H15" s="2"/>
      <c r="I15" s="2"/>
      <c r="J15" s="2"/>
      <c r="K15" s="2"/>
    </row>
    <row r="16" ht="24" customHeight="1" spans="1:11" x14ac:dyDescent="0.25">
      <c r="A16" s="2"/>
      <c r="B16" s="2" t="s">
        <v>19</v>
      </c>
      <c r="C16" s="2"/>
      <c r="D16" s="5" t="str">
        <f>IF(COUNT(D10:D13)=0,"",SUMIFS(D10:D13,C10:C13,"м"))</f>
        <v/>
      </c>
      <c r="E16" s="2"/>
      <c r="F16" s="2"/>
      <c r="G16" s="2"/>
      <c r="H16" s="2"/>
      <c r="I16" s="2"/>
      <c r="J16" s="2"/>
      <c r="K16" s="2"/>
    </row>
    <row r="17" ht="24" customHeight="1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ht="28" customHeight="1" spans="1:11" x14ac:dyDescent="0.25">
      <c r="A18" s="2" t="s">
        <v>20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ht="64" customHeight="1" spans="1:11" x14ac:dyDescent="0.25">
      <c r="A19" s="2"/>
      <c r="B19" s="2"/>
      <c r="C19" s="2"/>
      <c r="D19" s="5" t="str">
        <f>IF(ISNUMBER('Расчёт'!D27),'Расчёт'!D27,"")</f>
        <v/>
      </c>
      <c r="E19" s="2"/>
      <c r="F19" s="2"/>
      <c r="G19" s="2"/>
      <c r="H19" s="2"/>
      <c r="I19" s="5" t="str">
        <f>IF(AND(ISNUMBER(D19),ISNUMBER(H19),H19&gt;0),D19/H19,"")</f>
        <v/>
      </c>
      <c r="J19" s="2"/>
      <c r="K19" s="2"/>
    </row>
    <row r="20" ht="64" customHeight="1" spans="1:11" x14ac:dyDescent="0.25">
      <c r="A20" s="2"/>
      <c r="B20" s="2"/>
      <c r="C20" s="2"/>
      <c r="D20" s="5" t="str">
        <f>IF(ISNUMBER('Расчёт'!D27),'Расчёт'!D27,"")</f>
        <v/>
      </c>
      <c r="E20" s="2"/>
      <c r="F20" s="2"/>
      <c r="G20" s="2"/>
      <c r="H20" s="2"/>
      <c r="I20" s="5" t="str">
        <f>IF(AND(ISNUMBER(D20),ISNUMBER(H20),H20&gt;0,ISNUMBER('Расчёт'!D33)),D20/H20*'Расчёт'!D33,"")</f>
        <v/>
      </c>
      <c r="J20" s="2"/>
      <c r="K20" s="2"/>
    </row>
    <row r="21" ht="24" customHeight="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ht="30" customHeight="1" spans="1:11" x14ac:dyDescent="0.25">
      <c r="A22" s="2" t="s">
        <v>21</v>
      </c>
      <c r="B22" s="2"/>
      <c r="C22" s="2"/>
      <c r="D22" s="2"/>
      <c r="E22" s="2"/>
      <c r="F22" s="2" t="s">
        <v>4</v>
      </c>
      <c r="G22" s="2"/>
      <c r="H22" s="2"/>
      <c r="I22" s="2"/>
      <c r="J22" s="2"/>
      <c r="K22" s="2"/>
    </row>
    <row r="23" ht="30" customHeight="1" spans="1:11" x14ac:dyDescent="0.25">
      <c r="A23" s="2" t="s">
        <v>22</v>
      </c>
      <c r="B23" s="2"/>
      <c r="C23" s="2"/>
      <c r="D23" s="2"/>
      <c r="E23" s="2"/>
      <c r="F23" s="2" t="s">
        <v>4</v>
      </c>
      <c r="G23" s="2"/>
      <c r="H23" s="2"/>
      <c r="I23" s="2"/>
      <c r="J23" s="2"/>
      <c r="K23" s="2"/>
    </row>
  </sheetData>
  <mergeCells count="26">
    <mergeCell ref="A2:K2"/>
    <mergeCell ref="A4:B4"/>
    <mergeCell ref="C4:E4"/>
    <mergeCell ref="F4:G4"/>
    <mergeCell ref="H4:K4"/>
    <mergeCell ref="A5:B5"/>
    <mergeCell ref="C5:E5"/>
    <mergeCell ref="F5:G5"/>
    <mergeCell ref="H5:K5"/>
    <mergeCell ref="A6:B6"/>
    <mergeCell ref="C6:E6"/>
    <mergeCell ref="F6:G6"/>
    <mergeCell ref="H6:K6"/>
    <mergeCell ref="A7:B7"/>
    <mergeCell ref="C7:E7"/>
    <mergeCell ref="F7:G7"/>
    <mergeCell ref="H7:K7"/>
    <mergeCell ref="A18:K18"/>
    <mergeCell ref="A22:B22"/>
    <mergeCell ref="C22:E22"/>
    <mergeCell ref="F22:G22"/>
    <mergeCell ref="H22:K22"/>
    <mergeCell ref="A23:B23"/>
    <mergeCell ref="C23:E23"/>
    <mergeCell ref="F23:G23"/>
    <mergeCell ref="H23:K23"/>
  </mergeCells>
  <pageMargins left="0.25" right="0.25" top="0.3" bottom="0.3" header="0.15" footer="0.15"/>
  <pageSetup paperSize="8" orientation="landscape" horizontalDpi="4294967295" verticalDpi="4294967295" scale="100" fitToWidth="1" fitToHeight="0"/>
  <headerFooter>
    <oddFooter>Сметрикс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4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51" customWidth="1"/>
    <col min="2" max="4" width="42" customWidth="1"/>
  </cols>
  <sheetData>
    <row r="2" ht="27" customHeight="1" spans="1:4" x14ac:dyDescent="0.25">
      <c r="A2" s="1" t="s">
        <v>23</v>
      </c>
      <c r="B2" s="1"/>
      <c r="C2" s="1"/>
      <c r="D2" s="1"/>
    </row>
    <row r="3" ht="24" customHeight="1" spans="1:4" x14ac:dyDescent="0.25">
      <c r="A3" s="2"/>
      <c r="B3" s="2"/>
      <c r="C3" s="2"/>
      <c r="D3" s="2"/>
    </row>
    <row r="4" ht="32" customHeight="1" spans="1:4" x14ac:dyDescent="0.25">
      <c r="A4" s="2" t="s">
        <v>24</v>
      </c>
      <c r="B4" s="2"/>
      <c r="C4" s="2"/>
      <c r="D4" s="2"/>
    </row>
    <row r="5" ht="24" customHeight="1" spans="1:4" x14ac:dyDescent="0.25">
      <c r="A5" s="2"/>
      <c r="B5" s="2"/>
      <c r="C5" s="2"/>
      <c r="D5" s="2"/>
    </row>
    <row r="6" ht="24" customHeight="1" spans="1:4" x14ac:dyDescent="0.25">
      <c r="A6" s="2"/>
      <c r="B6" s="2"/>
      <c r="C6" s="2"/>
      <c r="D6" s="2"/>
    </row>
    <row r="7" ht="24" customHeight="1" spans="1:4" x14ac:dyDescent="0.25">
      <c r="A7" s="2"/>
      <c r="B7" s="2"/>
      <c r="C7" s="2"/>
      <c r="D7" s="2"/>
    </row>
    <row r="8" ht="38" customHeight="1" spans="1:4" x14ac:dyDescent="0.25">
      <c r="A8" s="3" t="s">
        <v>25</v>
      </c>
      <c r="B8" s="3" t="s">
        <v>26</v>
      </c>
      <c r="C8" s="3" t="s">
        <v>27</v>
      </c>
      <c r="D8" s="3" t="s">
        <v>28</v>
      </c>
    </row>
    <row r="9" ht="24" customHeight="1" spans="1:4" x14ac:dyDescent="0.25">
      <c r="A9" s="2" t="s">
        <v>29</v>
      </c>
      <c r="B9" s="4"/>
      <c r="C9" s="4"/>
      <c r="D9" s="4"/>
    </row>
    <row r="10" ht="24" customHeight="1" spans="1:4" x14ac:dyDescent="0.25">
      <c r="A10" s="2" t="s">
        <v>30</v>
      </c>
      <c r="B10" s="4"/>
      <c r="C10" s="4"/>
      <c r="D10" s="4"/>
    </row>
    <row r="11" ht="24" customHeight="1" spans="1:4" x14ac:dyDescent="0.25">
      <c r="A11" s="2" t="s">
        <v>31</v>
      </c>
      <c r="B11" s="4"/>
      <c r="C11" s="4"/>
      <c r="D11" s="4"/>
    </row>
    <row r="12" ht="24" customHeight="1" spans="1:4" x14ac:dyDescent="0.25">
      <c r="A12" s="2" t="s">
        <v>32</v>
      </c>
      <c r="B12" s="4"/>
      <c r="C12" s="4"/>
      <c r="D12" s="4"/>
    </row>
    <row r="13" ht="38" customHeight="1" spans="1:4" x14ac:dyDescent="0.25">
      <c r="A13" s="2" t="s">
        <v>33</v>
      </c>
      <c r="B13" s="4"/>
      <c r="C13" s="4"/>
      <c r="D13" s="4"/>
    </row>
    <row r="14" ht="24" customHeight="1" spans="1:4" x14ac:dyDescent="0.25">
      <c r="A14" s="2" t="s">
        <v>34</v>
      </c>
      <c r="B14" s="6"/>
      <c r="C14" s="6"/>
      <c r="D14" s="6"/>
    </row>
    <row r="15" ht="24" customHeight="1" spans="1:4" x14ac:dyDescent="0.25">
      <c r="A15" s="2" t="s">
        <v>35</v>
      </c>
      <c r="B15" s="6"/>
      <c r="C15" s="6"/>
      <c r="D15" s="6"/>
    </row>
    <row r="16" ht="24" customHeight="1" spans="1:4" x14ac:dyDescent="0.25">
      <c r="A16" s="2" t="s">
        <v>36</v>
      </c>
      <c r="B16" s="6"/>
      <c r="C16" s="6"/>
      <c r="D16" s="6"/>
    </row>
    <row r="17" ht="24" customHeight="1" spans="1:4" x14ac:dyDescent="0.25">
      <c r="A17" s="2" t="s">
        <v>37</v>
      </c>
      <c r="B17" s="6"/>
      <c r="C17" s="6"/>
      <c r="D17" s="6"/>
    </row>
    <row r="18" ht="24" customHeight="1" spans="1:4" x14ac:dyDescent="0.25">
      <c r="A18" s="2" t="s">
        <v>38</v>
      </c>
      <c r="B18" s="6"/>
      <c r="C18" s="6"/>
      <c r="D18" s="6"/>
    </row>
    <row r="19" ht="24" customHeight="1" spans="1:4" x14ac:dyDescent="0.25">
      <c r="A19" s="2" t="s">
        <v>39</v>
      </c>
      <c r="B19" s="6"/>
      <c r="C19" s="6"/>
      <c r="D19" s="6"/>
    </row>
    <row r="20" ht="24" customHeight="1" spans="1:4" x14ac:dyDescent="0.25">
      <c r="A20" s="2" t="s">
        <v>40</v>
      </c>
      <c r="B20" s="6"/>
      <c r="C20" s="6"/>
      <c r="D20" s="6"/>
    </row>
    <row r="21" ht="38" customHeight="1" spans="1:4" x14ac:dyDescent="0.25">
      <c r="A21" s="2" t="s">
        <v>41</v>
      </c>
      <c r="B21" s="4"/>
      <c r="C21" s="4"/>
      <c r="D21" s="4"/>
    </row>
    <row r="22" ht="38" customHeight="1" spans="1:4" x14ac:dyDescent="0.25">
      <c r="A22" s="2" t="s">
        <v>42</v>
      </c>
      <c r="B22" s="4"/>
      <c r="C22" s="4"/>
      <c r="D22" s="4"/>
    </row>
    <row r="23" ht="24" customHeight="1" spans="1:4" x14ac:dyDescent="0.25">
      <c r="A23" s="2" t="s">
        <v>43</v>
      </c>
      <c r="B23" s="4"/>
      <c r="C23" s="4"/>
      <c r="D23" s="4"/>
    </row>
    <row r="24" ht="24" customHeight="1" spans="1:4" x14ac:dyDescent="0.25">
      <c r="A24" s="2" t="s">
        <v>44</v>
      </c>
      <c r="B24" s="5" t="str">
        <f>IF(COUNT(B16:B20)=5,B16*(B19*B17+B20*B18),"")</f>
        <v/>
      </c>
      <c r="C24" s="5" t="str">
        <f>IF(COUNT(C16:C20)=5,C16*(C19*C17+C20*C18),"")</f>
        <v/>
      </c>
      <c r="D24" s="5" t="str">
        <f>IF(COUNT(D16:D20)=5,D16*(D19*D17+D20*D18),"")</f>
        <v/>
      </c>
    </row>
    <row r="25" ht="24" customHeight="1" spans="1:4" x14ac:dyDescent="0.25">
      <c r="A25" s="2" t="s">
        <v>45</v>
      </c>
      <c r="B25" s="5" t="str">
        <f>IF(AND(ISNUMBER(B24),ISNUMBER(B15)),B24*B15,"")</f>
        <v/>
      </c>
      <c r="C25" s="5" t="str">
        <f>IF(AND(ISNUMBER(C24),ISNUMBER(C15)),C24*C15,"")</f>
        <v/>
      </c>
      <c r="D25" s="5" t="str">
        <f>IF(AND(ISNUMBER(D24),ISNUMBER(D15)),D24*D15,"")</f>
        <v/>
      </c>
    </row>
    <row r="26" ht="24" customHeight="1" spans="1:4" x14ac:dyDescent="0.25">
      <c r="A26" s="2" t="s">
        <v>46</v>
      </c>
      <c r="B26" s="2"/>
      <c r="C26" s="2"/>
      <c r="D26" s="2"/>
    </row>
    <row r="27" ht="24" customHeight="1" spans="1:4" x14ac:dyDescent="0.25">
      <c r="A27" s="2" t="s">
        <v>11</v>
      </c>
      <c r="B27" s="5" t="str">
        <f>IF(B26="м",B24,IF(B26="м²",B25,""))</f>
        <v/>
      </c>
      <c r="C27" s="5" t="str">
        <f>IF(C26="м",C24,IF(C26="м²",C25,""))</f>
        <v/>
      </c>
      <c r="D27" s="5" t="str">
        <f>IF(D26="м",D24,IF(D26="м²",D25,""))</f>
        <v/>
      </c>
    </row>
    <row r="28" ht="24" customHeight="1" spans="1:4" x14ac:dyDescent="0.25">
      <c r="A28" s="2" t="s">
        <v>47</v>
      </c>
      <c r="B28" s="2"/>
      <c r="C28" s="2"/>
      <c r="D28" s="2"/>
    </row>
    <row r="29" ht="24" customHeight="1" spans="1:4" x14ac:dyDescent="0.25">
      <c r="A29" s="2" t="s">
        <v>48</v>
      </c>
      <c r="B29" s="5" t="str">
        <f>IF(AND(ISNUMBER(B27),ISNUMBER(B28),B28&gt;0),B27/B28,"")</f>
        <v/>
      </c>
      <c r="C29" s="5" t="str">
        <f>IF(AND(ISNUMBER(C27),ISNUMBER(C28),C28&gt;0),C27/C28,"")</f>
        <v/>
      </c>
      <c r="D29" s="5" t="str">
        <f>IF(AND(ISNUMBER(D27),ISNUMBER(D28),D28&gt;0),D27/D28,"")</f>
        <v/>
      </c>
    </row>
    <row r="30" ht="24" customHeight="1" spans="1:4" x14ac:dyDescent="0.25">
      <c r="A30" s="2"/>
      <c r="B30" s="2"/>
      <c r="C30" s="2"/>
      <c r="D30" s="2"/>
    </row>
    <row r="31" ht="38" customHeight="1" spans="1:4" x14ac:dyDescent="0.25">
      <c r="A31" s="2" t="s">
        <v>49</v>
      </c>
      <c r="B31" s="2"/>
      <c r="C31" s="2"/>
      <c r="D31" s="2"/>
    </row>
    <row r="32" ht="24" customHeight="1" spans="1:4" x14ac:dyDescent="0.25">
      <c r="A32" s="2" t="s">
        <v>50</v>
      </c>
      <c r="B32" s="2"/>
      <c r="C32" s="2"/>
      <c r="D32" s="2"/>
    </row>
    <row r="33" ht="24" customHeight="1" spans="1:4" x14ac:dyDescent="0.25">
      <c r="A33" s="2" t="s">
        <v>51</v>
      </c>
      <c r="B33" s="2"/>
      <c r="C33" s="2"/>
      <c r="D33" s="5" t="str">
        <f>IF(AND(ISNUMBER(D14),ISNUMBER(D31),ISNUMBER(D32),D32&gt;0),(D14-D31)/D32,"")</f>
        <v/>
      </c>
    </row>
    <row r="34" ht="24" customHeight="1" spans="1:4" x14ac:dyDescent="0.25">
      <c r="A34" s="2" t="s">
        <v>52</v>
      </c>
      <c r="B34" s="2"/>
      <c r="C34" s="2"/>
      <c r="D34" s="5" t="str">
        <f>IF(AND(ISNUMBER(D29),ISNUMBER(D33)),D29*D33,"")</f>
        <v/>
      </c>
    </row>
    <row r="35" ht="24" customHeight="1" spans="1:4" x14ac:dyDescent="0.25">
      <c r="A35" s="2"/>
      <c r="B35" s="2"/>
      <c r="C35" s="2"/>
      <c r="D35" s="2"/>
    </row>
    <row r="36" ht="24" customHeight="1" spans="1:4" x14ac:dyDescent="0.25">
      <c r="A36" s="2" t="s">
        <v>53</v>
      </c>
      <c r="B36" s="2"/>
      <c r="C36" s="2"/>
      <c r="D36" s="2"/>
    </row>
    <row r="37" ht="24" customHeight="1" spans="1:4" x14ac:dyDescent="0.25">
      <c r="A37" s="2" t="s">
        <v>54</v>
      </c>
      <c r="B37" s="2"/>
      <c r="C37" s="2"/>
      <c r="D37" s="2"/>
    </row>
    <row r="38" ht="24" customHeight="1" spans="1:4" x14ac:dyDescent="0.25">
      <c r="A38" s="2" t="s">
        <v>55</v>
      </c>
      <c r="B38" s="2"/>
      <c r="C38" s="2"/>
      <c r="D38" s="2"/>
    </row>
    <row r="39" ht="24" customHeight="1" spans="1:4" x14ac:dyDescent="0.25">
      <c r="A39" s="2"/>
      <c r="B39" s="2"/>
      <c r="C39" s="2"/>
      <c r="D39" s="2"/>
    </row>
    <row r="40" ht="24" customHeight="1" spans="1:4" x14ac:dyDescent="0.25">
      <c r="A40" s="2" t="s">
        <v>56</v>
      </c>
      <c r="B40" s="5" t="str">
        <f>IF(AND(ISNUMBER(B36),ISNUMBER(B29)),B36*B29,"")</f>
        <v/>
      </c>
      <c r="C40" s="5" t="str">
        <f>IF(AND(ISNUMBER(C36),ISNUMBER(C29)),C36*C29,"")</f>
        <v/>
      </c>
      <c r="D40" s="2"/>
    </row>
    <row r="41" ht="24" customHeight="1" spans="1:4" x14ac:dyDescent="0.25">
      <c r="A41" s="2" t="s">
        <v>57</v>
      </c>
      <c r="B41" s="5" t="str">
        <f>IF(AND(ISNUMBER(B37),ISNUMBER(B29)),B37*B29,"")</f>
        <v/>
      </c>
      <c r="C41" s="2"/>
      <c r="D41" s="2"/>
    </row>
    <row r="42" ht="24" customHeight="1" spans="1:4" x14ac:dyDescent="0.25">
      <c r="A42" s="2" t="s">
        <v>58</v>
      </c>
      <c r="B42" s="5" t="str">
        <f>IF(AND(ISNUMBER(B38),ISNUMBER(B29)),B38*B29,"")</f>
        <v/>
      </c>
      <c r="C42" s="2"/>
      <c r="D42" s="2"/>
    </row>
    <row r="43" ht="24" customHeight="1" spans="1:4" x14ac:dyDescent="0.25">
      <c r="A43" s="2"/>
      <c r="B43" s="2"/>
      <c r="C43" s="2"/>
      <c r="D43" s="2"/>
    </row>
    <row r="44" ht="35" customHeight="1" spans="1:4" x14ac:dyDescent="0.25">
      <c r="A44" s="2" t="s">
        <v>59</v>
      </c>
      <c r="B44" s="2"/>
      <c r="C44" s="2"/>
      <c r="D44" s="2"/>
    </row>
  </sheetData>
  <mergeCells count="3">
    <mergeCell ref="A2:D2"/>
    <mergeCell ref="A4:D4"/>
    <mergeCell ref="A44:D44"/>
  </mergeCells>
  <dataValidations count="1">
    <dataValidation type="list" allowBlank="1" sqref="B26:D26">
      <formula1>"м,м²"</formula1>
    </dataValidation>
  </dataValidations>
  <pageMargins left="0.25" right="0.25" top="0.3" bottom="0.3" header="0.15" footer="0.15"/>
  <pageSetup paperSize="8" orientation="landscape" horizontalDpi="4294967295" verticalDpi="4294967295" scale="100" fitToWidth="1" fitToHeight="0"/>
  <headerFooter>
    <oddFooter>Сметрикс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6"/>
  <sheetViews>
    <sheetView workbookViewId="0" showGridLines="0"/>
  </sheetViews>
  <sheetFormatPr defaultRowHeight="15" outlineLevelRow="0" outlineLevelCol="0" x14ac:dyDescent="55"/>
  <cols>
    <col min="1" max="1" width="8" customWidth="1"/>
    <col min="2" max="2" width="112" customWidth="1"/>
  </cols>
  <sheetData>
    <row r="2" ht="27" customHeight="1" spans="1:2" x14ac:dyDescent="0.25">
      <c r="A2" s="1" t="s">
        <v>60</v>
      </c>
      <c r="B2" s="1"/>
    </row>
    <row r="3" ht="24" customHeight="1" spans="1:2" x14ac:dyDescent="0.25">
      <c r="A3" s="2"/>
      <c r="B3" s="2"/>
    </row>
    <row r="4" ht="24" customHeight="1" spans="1:2" x14ac:dyDescent="0.25">
      <c r="A4" s="2"/>
      <c r="B4" s="2"/>
    </row>
    <row r="5" ht="45" customHeight="1" spans="1:2" x14ac:dyDescent="0.25">
      <c r="A5" s="7">
        <v>1</v>
      </c>
      <c r="B5" s="2" t="s">
        <v>61</v>
      </c>
    </row>
    <row r="6" ht="45" customHeight="1" spans="1:2" x14ac:dyDescent="0.25">
      <c r="A6" s="7">
        <v>2</v>
      </c>
      <c r="B6" s="2" t="s">
        <v>62</v>
      </c>
    </row>
    <row r="7" ht="45" customHeight="1" spans="1:2" x14ac:dyDescent="0.25">
      <c r="A7" s="7">
        <v>3</v>
      </c>
      <c r="B7" s="2" t="s">
        <v>63</v>
      </c>
    </row>
    <row r="8" ht="45" customHeight="1" spans="1:2" x14ac:dyDescent="0.25">
      <c r="A8" s="7">
        <v>4</v>
      </c>
      <c r="B8" s="2" t="s">
        <v>64</v>
      </c>
    </row>
    <row r="9" ht="62" customHeight="1" spans="1:2" x14ac:dyDescent="0.25">
      <c r="A9" s="7">
        <v>5</v>
      </c>
      <c r="B9" s="2" t="s">
        <v>65</v>
      </c>
    </row>
    <row r="10" ht="45" customHeight="1" spans="1:2" x14ac:dyDescent="0.25">
      <c r="A10" s="7">
        <v>6</v>
      </c>
      <c r="B10" s="2" t="s">
        <v>66</v>
      </c>
    </row>
    <row r="11" ht="45" customHeight="1" spans="1:2" x14ac:dyDescent="0.25">
      <c r="A11" s="7">
        <v>7</v>
      </c>
      <c r="B11" s="2" t="s">
        <v>67</v>
      </c>
    </row>
    <row r="12" ht="45" customHeight="1" spans="1:2" x14ac:dyDescent="0.25">
      <c r="A12" s="7">
        <v>8</v>
      </c>
      <c r="B12" s="2" t="s">
        <v>68</v>
      </c>
    </row>
    <row r="13" ht="45" customHeight="1" spans="1:2" x14ac:dyDescent="0.25">
      <c r="A13" s="7">
        <v>9</v>
      </c>
      <c r="B13" s="2" t="s">
        <v>69</v>
      </c>
    </row>
    <row r="14" ht="45" customHeight="1" spans="1:2" x14ac:dyDescent="0.25">
      <c r="A14" s="7">
        <v>10</v>
      </c>
      <c r="B14" s="2" t="s">
        <v>70</v>
      </c>
    </row>
    <row r="15" ht="45" customHeight="1" spans="1:2" x14ac:dyDescent="0.25">
      <c r="A15" s="7">
        <v>11</v>
      </c>
      <c r="B15" s="2" t="s">
        <v>71</v>
      </c>
    </row>
    <row r="16" ht="45" customHeight="1" spans="1:2" x14ac:dyDescent="0.25">
      <c r="A16" s="7">
        <v>12</v>
      </c>
      <c r="B16" s="2" t="s">
        <v>72</v>
      </c>
    </row>
  </sheetData>
  <mergeCells count="1">
    <mergeCell ref="A2:B2"/>
  </mergeCells>
  <pageMargins left="0.25" right="0.25" top="0.3" bottom="0.3" header="0.15" footer="0.15"/>
  <pageSetup paperSize="8" orientation="landscape" horizontalDpi="4294967295" verticalDpi="4294967295" scale="100" fitToWidth="1" fitToHeight="0"/>
  <headerFooter>
    <oddFooter>Сметрикс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3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20" customWidth="1"/>
    <col min="3" max="3" width="106" customWidth="1"/>
    <col min="4" max="4" width="14" customWidth="1"/>
  </cols>
  <sheetData>
    <row r="2" ht="27" customHeight="1" spans="1:4" x14ac:dyDescent="0.25">
      <c r="A2" s="1" t="s">
        <v>73</v>
      </c>
      <c r="B2" s="1"/>
      <c r="C2" s="1"/>
      <c r="D2" s="1"/>
    </row>
    <row r="3" ht="24" customHeight="1" spans="1:4" x14ac:dyDescent="0.25">
      <c r="A3" s="2"/>
      <c r="B3" s="2"/>
      <c r="C3" s="2"/>
      <c r="D3" s="2"/>
    </row>
    <row r="4" ht="24" customHeight="1" spans="1:4" x14ac:dyDescent="0.25">
      <c r="A4" s="2" t="s">
        <v>74</v>
      </c>
      <c r="B4" s="2"/>
      <c r="C4" s="2"/>
      <c r="D4" s="2"/>
    </row>
    <row r="5" ht="24" customHeight="1" spans="1:4" x14ac:dyDescent="0.25">
      <c r="A5" s="2"/>
      <c r="B5" s="2"/>
      <c r="C5" s="2"/>
      <c r="D5" s="2"/>
    </row>
    <row r="6" ht="38" customHeight="1" spans="1:4" x14ac:dyDescent="0.25">
      <c r="A6" s="3" t="s">
        <v>12</v>
      </c>
      <c r="B6" s="3" t="s">
        <v>13</v>
      </c>
      <c r="C6" s="3" t="s">
        <v>75</v>
      </c>
      <c r="D6" s="3" t="s">
        <v>14</v>
      </c>
    </row>
    <row r="7" ht="34" customHeight="1" spans="1:4" x14ac:dyDescent="0.25">
      <c r="A7" s="2" t="s">
        <v>76</v>
      </c>
      <c r="B7" s="2" t="s">
        <v>77</v>
      </c>
      <c r="C7" s="2" t="s">
        <v>78</v>
      </c>
      <c r="D7" s="2" t="s">
        <v>79</v>
      </c>
    </row>
    <row r="8" ht="34" customHeight="1" spans="1:4" x14ac:dyDescent="0.25">
      <c r="A8" s="2" t="s">
        <v>76</v>
      </c>
      <c r="B8" s="2" t="s">
        <v>80</v>
      </c>
      <c r="C8" s="2" t="s">
        <v>81</v>
      </c>
      <c r="D8" s="2" t="s">
        <v>79</v>
      </c>
    </row>
    <row r="9" ht="34" customHeight="1" spans="1:4" x14ac:dyDescent="0.25">
      <c r="A9" s="2" t="s">
        <v>76</v>
      </c>
      <c r="B9" s="2" t="s">
        <v>82</v>
      </c>
      <c r="C9" s="2" t="s">
        <v>83</v>
      </c>
      <c r="D9" s="2" t="s">
        <v>79</v>
      </c>
    </row>
    <row r="10" ht="34" customHeight="1" spans="1:4" x14ac:dyDescent="0.25">
      <c r="A10" s="2" t="s">
        <v>76</v>
      </c>
      <c r="B10" s="2" t="s">
        <v>84</v>
      </c>
      <c r="C10" s="2" t="s">
        <v>85</v>
      </c>
      <c r="D10" s="2" t="s">
        <v>79</v>
      </c>
    </row>
    <row r="11" ht="34" customHeight="1" spans="1:4" x14ac:dyDescent="0.25">
      <c r="A11" s="2" t="s">
        <v>76</v>
      </c>
      <c r="B11" s="2" t="s">
        <v>86</v>
      </c>
      <c r="C11" s="2" t="s">
        <v>87</v>
      </c>
      <c r="D11" s="2" t="s">
        <v>79</v>
      </c>
    </row>
    <row r="12" ht="34" customHeight="1" spans="1:4" x14ac:dyDescent="0.25">
      <c r="A12" s="2" t="s">
        <v>76</v>
      </c>
      <c r="B12" s="2" t="s">
        <v>88</v>
      </c>
      <c r="C12" s="2" t="s">
        <v>89</v>
      </c>
      <c r="D12" s="2" t="s">
        <v>79</v>
      </c>
    </row>
    <row r="13" ht="34" customHeight="1" spans="1:4" x14ac:dyDescent="0.25">
      <c r="A13" s="2" t="s">
        <v>76</v>
      </c>
      <c r="B13" s="2" t="s">
        <v>90</v>
      </c>
      <c r="C13" s="2" t="s">
        <v>91</v>
      </c>
      <c r="D13" s="2" t="s">
        <v>79</v>
      </c>
    </row>
    <row r="14" ht="34" customHeight="1" spans="1:4" x14ac:dyDescent="0.25">
      <c r="A14" s="2" t="s">
        <v>76</v>
      </c>
      <c r="B14" s="2" t="s">
        <v>92</v>
      </c>
      <c r="C14" s="2" t="s">
        <v>93</v>
      </c>
      <c r="D14" s="2" t="s">
        <v>79</v>
      </c>
    </row>
    <row r="15" ht="34" customHeight="1" spans="1:4" x14ac:dyDescent="0.25">
      <c r="A15" s="2" t="s">
        <v>76</v>
      </c>
      <c r="B15" s="2" t="s">
        <v>94</v>
      </c>
      <c r="C15" s="2" t="s">
        <v>95</v>
      </c>
      <c r="D15" s="2" t="s">
        <v>79</v>
      </c>
    </row>
    <row r="16" ht="34" customHeight="1" spans="1:4" x14ac:dyDescent="0.25">
      <c r="A16" s="2" t="s">
        <v>76</v>
      </c>
      <c r="B16" s="2" t="s">
        <v>96</v>
      </c>
      <c r="C16" s="2" t="s">
        <v>97</v>
      </c>
      <c r="D16" s="2" t="s">
        <v>79</v>
      </c>
    </row>
    <row r="17" ht="34" customHeight="1" spans="1:4" x14ac:dyDescent="0.25">
      <c r="A17" s="2" t="s">
        <v>76</v>
      </c>
      <c r="B17" s="2" t="s">
        <v>98</v>
      </c>
      <c r="C17" s="2" t="s">
        <v>99</v>
      </c>
      <c r="D17" s="2" t="s">
        <v>79</v>
      </c>
    </row>
    <row r="18" ht="34" customHeight="1" spans="1:4" x14ac:dyDescent="0.25">
      <c r="A18" s="2" t="s">
        <v>76</v>
      </c>
      <c r="B18" s="2" t="s">
        <v>100</v>
      </c>
      <c r="C18" s="2" t="s">
        <v>101</v>
      </c>
      <c r="D18" s="2" t="s">
        <v>79</v>
      </c>
    </row>
    <row r="19" ht="48" customHeight="1" spans="1:4" x14ac:dyDescent="0.25">
      <c r="A19" s="2" t="s">
        <v>76</v>
      </c>
      <c r="B19" s="2" t="s">
        <v>102</v>
      </c>
      <c r="C19" s="2" t="s">
        <v>103</v>
      </c>
      <c r="D19" s="2" t="s">
        <v>104</v>
      </c>
    </row>
    <row r="20" ht="48" customHeight="1" spans="1:4" x14ac:dyDescent="0.25">
      <c r="A20" s="2" t="s">
        <v>76</v>
      </c>
      <c r="B20" s="2" t="s">
        <v>105</v>
      </c>
      <c r="C20" s="2" t="s">
        <v>106</v>
      </c>
      <c r="D20" s="2" t="s">
        <v>104</v>
      </c>
    </row>
    <row r="21" ht="48" customHeight="1" spans="1:4" x14ac:dyDescent="0.25">
      <c r="A21" s="2" t="s">
        <v>76</v>
      </c>
      <c r="B21" s="2" t="s">
        <v>107</v>
      </c>
      <c r="C21" s="2" t="s">
        <v>108</v>
      </c>
      <c r="D21" s="2" t="s">
        <v>104</v>
      </c>
    </row>
    <row r="22" ht="48" customHeight="1" spans="1:4" x14ac:dyDescent="0.25">
      <c r="A22" s="2" t="s">
        <v>76</v>
      </c>
      <c r="B22" s="2" t="s">
        <v>109</v>
      </c>
      <c r="C22" s="2" t="s">
        <v>110</v>
      </c>
      <c r="D22" s="2" t="s">
        <v>104</v>
      </c>
    </row>
    <row r="23" ht="34" customHeight="1" spans="1:4" x14ac:dyDescent="0.25">
      <c r="A23" s="2" t="s">
        <v>76</v>
      </c>
      <c r="B23" s="2" t="s">
        <v>111</v>
      </c>
      <c r="C23" s="2" t="s">
        <v>112</v>
      </c>
      <c r="D23" s="2" t="s">
        <v>104</v>
      </c>
    </row>
    <row r="24" ht="34" customHeight="1" spans="1:4" x14ac:dyDescent="0.25">
      <c r="A24" s="2" t="s">
        <v>76</v>
      </c>
      <c r="B24" s="2" t="s">
        <v>113</v>
      </c>
      <c r="C24" s="2" t="s">
        <v>114</v>
      </c>
      <c r="D24" s="2" t="s">
        <v>104</v>
      </c>
    </row>
    <row r="25" ht="34" customHeight="1" spans="1:4" x14ac:dyDescent="0.25">
      <c r="A25" s="2" t="s">
        <v>76</v>
      </c>
      <c r="B25" s="2" t="s">
        <v>115</v>
      </c>
      <c r="C25" s="2" t="s">
        <v>116</v>
      </c>
      <c r="D25" s="2" t="s">
        <v>104</v>
      </c>
    </row>
    <row r="26" ht="34" customHeight="1" spans="1:4" x14ac:dyDescent="0.25">
      <c r="A26" s="2" t="s">
        <v>76</v>
      </c>
      <c r="B26" s="2" t="s">
        <v>117</v>
      </c>
      <c r="C26" s="2" t="s">
        <v>118</v>
      </c>
      <c r="D26" s="2" t="s">
        <v>104</v>
      </c>
    </row>
    <row r="27" ht="34" customHeight="1" spans="1:4" x14ac:dyDescent="0.25">
      <c r="A27" s="2" t="s">
        <v>76</v>
      </c>
      <c r="B27" s="2" t="s">
        <v>119</v>
      </c>
      <c r="C27" s="2" t="s">
        <v>120</v>
      </c>
      <c r="D27" s="2" t="s">
        <v>104</v>
      </c>
    </row>
    <row r="28" ht="34" customHeight="1" spans="1:4" x14ac:dyDescent="0.25">
      <c r="A28" s="2" t="s">
        <v>76</v>
      </c>
      <c r="B28" s="2" t="s">
        <v>121</v>
      </c>
      <c r="C28" s="2" t="s">
        <v>122</v>
      </c>
      <c r="D28" s="2" t="s">
        <v>104</v>
      </c>
    </row>
    <row r="29" ht="34" customHeight="1" spans="1:4" x14ac:dyDescent="0.25">
      <c r="A29" s="2" t="s">
        <v>76</v>
      </c>
      <c r="B29" s="2" t="s">
        <v>123</v>
      </c>
      <c r="C29" s="2" t="s">
        <v>124</v>
      </c>
      <c r="D29" s="2" t="s">
        <v>104</v>
      </c>
    </row>
    <row r="30" ht="48" customHeight="1" spans="1:4" x14ac:dyDescent="0.25">
      <c r="A30" s="2" t="s">
        <v>125</v>
      </c>
      <c r="B30" s="2" t="s">
        <v>126</v>
      </c>
      <c r="C30" s="2" t="s">
        <v>127</v>
      </c>
      <c r="D30" s="2" t="s">
        <v>104</v>
      </c>
    </row>
    <row r="31" ht="48" customHeight="1" spans="1:4" x14ac:dyDescent="0.25">
      <c r="A31" s="2" t="s">
        <v>125</v>
      </c>
      <c r="B31" s="2" t="s">
        <v>128</v>
      </c>
      <c r="C31" s="2" t="s">
        <v>129</v>
      </c>
      <c r="D31" s="2" t="s">
        <v>104</v>
      </c>
    </row>
    <row r="32" ht="34" customHeight="1" spans="1:4" x14ac:dyDescent="0.25">
      <c r="A32" s="2" t="s">
        <v>125</v>
      </c>
      <c r="B32" s="2" t="s">
        <v>130</v>
      </c>
      <c r="C32" s="2" t="s">
        <v>131</v>
      </c>
      <c r="D32" s="2" t="s">
        <v>104</v>
      </c>
    </row>
    <row r="33" ht="34" customHeight="1" spans="1:4" x14ac:dyDescent="0.25">
      <c r="A33" s="2" t="s">
        <v>125</v>
      </c>
      <c r="B33" s="2" t="s">
        <v>132</v>
      </c>
      <c r="C33" s="2" t="s">
        <v>133</v>
      </c>
      <c r="D33" s="2" t="s">
        <v>104</v>
      </c>
    </row>
    <row r="34" ht="34" customHeight="1" spans="1:4" x14ac:dyDescent="0.25">
      <c r="A34" s="2" t="s">
        <v>125</v>
      </c>
      <c r="B34" s="2" t="s">
        <v>134</v>
      </c>
      <c r="C34" s="2" t="s">
        <v>135</v>
      </c>
      <c r="D34" s="2" t="s">
        <v>104</v>
      </c>
    </row>
    <row r="35" ht="34" customHeight="1" spans="1:4" x14ac:dyDescent="0.25">
      <c r="A35" s="2" t="s">
        <v>125</v>
      </c>
      <c r="B35" s="2" t="s">
        <v>136</v>
      </c>
      <c r="C35" s="2" t="s">
        <v>137</v>
      </c>
      <c r="D35" s="2" t="s">
        <v>104</v>
      </c>
    </row>
    <row r="36" ht="34" customHeight="1" spans="1:4" x14ac:dyDescent="0.25">
      <c r="A36" s="2" t="s">
        <v>125</v>
      </c>
      <c r="B36" s="2" t="s">
        <v>138</v>
      </c>
      <c r="C36" s="2" t="s">
        <v>139</v>
      </c>
      <c r="D36" s="2" t="s">
        <v>104</v>
      </c>
    </row>
    <row r="37" ht="34" customHeight="1" spans="1:4" x14ac:dyDescent="0.25">
      <c r="A37" s="2" t="s">
        <v>125</v>
      </c>
      <c r="B37" s="2" t="s">
        <v>140</v>
      </c>
      <c r="C37" s="2" t="s">
        <v>141</v>
      </c>
      <c r="D37" s="2" t="s">
        <v>104</v>
      </c>
    </row>
    <row r="38" ht="34" customHeight="1" spans="1:4" x14ac:dyDescent="0.25">
      <c r="A38" s="2" t="s">
        <v>125</v>
      </c>
      <c r="B38" s="2" t="s">
        <v>142</v>
      </c>
      <c r="C38" s="2" t="s">
        <v>143</v>
      </c>
      <c r="D38" s="2" t="s">
        <v>104</v>
      </c>
    </row>
    <row r="39" ht="34" customHeight="1" spans="1:4" x14ac:dyDescent="0.25">
      <c r="A39" s="2" t="s">
        <v>125</v>
      </c>
      <c r="B39" s="2" t="s">
        <v>144</v>
      </c>
      <c r="C39" s="2" t="s">
        <v>145</v>
      </c>
      <c r="D39" s="2" t="s">
        <v>104</v>
      </c>
    </row>
    <row r="40" ht="34" customHeight="1" spans="1:4" x14ac:dyDescent="0.25">
      <c r="A40" s="2" t="s">
        <v>125</v>
      </c>
      <c r="B40" s="2" t="s">
        <v>146</v>
      </c>
      <c r="C40" s="2" t="s">
        <v>147</v>
      </c>
      <c r="D40" s="2" t="s">
        <v>104</v>
      </c>
    </row>
    <row r="41" ht="34" customHeight="1" spans="1:4" x14ac:dyDescent="0.25">
      <c r="A41" s="2" t="s">
        <v>125</v>
      </c>
      <c r="B41" s="2" t="s">
        <v>148</v>
      </c>
      <c r="C41" s="2" t="s">
        <v>149</v>
      </c>
      <c r="D41" s="2" t="s">
        <v>104</v>
      </c>
    </row>
    <row r="42" ht="34" customHeight="1" spans="1:4" x14ac:dyDescent="0.25">
      <c r="A42" s="2" t="s">
        <v>125</v>
      </c>
      <c r="B42" s="2" t="s">
        <v>150</v>
      </c>
      <c r="C42" s="2" t="s">
        <v>151</v>
      </c>
      <c r="D42" s="2" t="s">
        <v>104</v>
      </c>
    </row>
    <row r="43" ht="34" customHeight="1" spans="1:4" x14ac:dyDescent="0.25">
      <c r="A43" s="2" t="s">
        <v>125</v>
      </c>
      <c r="B43" s="2" t="s">
        <v>152</v>
      </c>
      <c r="C43" s="2" t="s">
        <v>153</v>
      </c>
      <c r="D43" s="2" t="s">
        <v>104</v>
      </c>
    </row>
  </sheetData>
  <mergeCells count="2">
    <mergeCell ref="A2:D2"/>
    <mergeCell ref="A4:D4"/>
  </mergeCells>
  <pageMargins left="0.25" right="0.25" top="0.3" bottom="0.3" header="0.15" footer="0.15"/>
  <pageSetup paperSize="8" orientation="landscape" horizontalDpi="4294967295" verticalDpi="4294967295" scale="100" fitToWidth="1" fitToHeight="0"/>
  <headerFooter>
    <oddFooter>Сметрикс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ВОР-бланк</vt:lpstr>
      <vt:lpstr>Расчёт</vt:lpstr>
      <vt:lpstr>Инструкция</vt:lpstr>
      <vt:lpstr>Выбор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2026-10-07T05:02:48Z</dcterms:modified>
</cp:coreProperties>
</file>