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 нормы" state="visible" r:id="rId4"/>
    <sheet sheetId="2" name="Проверка объёмов" state="visible" r:id="rId5"/>
  </sheets>
  <definedNames>
    <definedName name="_xlnm.Print_Area" localSheetId="0">'Выбор нормы'!$A1:$I20</definedName>
    <definedName name="_xlnm.Print_Titles" localSheetId="0">'Выбор нормы'!$1:$7</definedName>
    <definedName name="_xlnm.Print_Area" localSheetId="1">'Проверка объёмов'!$A1:$O18</definedName>
    <definedName name="_xlnm.Print_Titles" localSheetId="1">'Проверка объёмов'!$1:$7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F8" authorId="0">
      <text>
        <r>
          <t>Базисные прямые затраты единицы нормы. Неучтённые панели и прочие дополнительно учитываемые материалы сюда не входят.</t>
        </r>
      </text>
    </comment>
    <comment ref="N8" authorId="0">
      <text>
        <r>
          <t>Нормативное основание: приказ Минстроя России от 26.12.2019 № 876/пр, таблица 09-04-006. https://www.minstroyrf.gov.ru/trades/dwd-fer-2020.php?ID=8</t>
        </r>
      </text>
    </comment>
    <comment ref="F9" authorId="0">
      <text>
        <r>
          <t>Базисные прямые затраты единицы нормы. Неучтённые панели и прочие дополнительно учитываемые материалы сюда не входят.</t>
        </r>
      </text>
    </comment>
    <comment ref="N9" authorId="0">
      <text>
        <r>
          <t>Нормативное основание: приказ Минстроя России от 26.12.2019 № 876/пр, таблица 09-04-002. https://www.minstroyrf.gov.ru/trades/dwd-fer-2020.php?ID=8</t>
        </r>
      </text>
    </comment>
  </commentList>
</comments>
</file>

<file path=xl/sharedStrings.xml><?xml version="1.0" encoding="utf-8"?>
<sst xmlns="http://schemas.openxmlformats.org/spreadsheetml/2006/main" count="132" uniqueCount="92">
  <si>
    <t>Сэндвич-панели: выбор нормы для монтажной строки</t>
  </si>
  <si>
    <t>ФСНБ-2022, сборник 9. Дата проверки: 05.10.2026. Бланк проверки.</t>
  </si>
  <si>
    <t>Сначала выберите конструкцию и технологию, затем сравните высоту и измеритель. Для витража нужна площадь одной панели.</t>
  </si>
  <si>
    <t>Жёлтые ячейки: отметка проверки сметчиком. Нормы для фахверка, профлиста и резки приведены для разграничения работ.</t>
  </si>
  <si>
    <t>Названия, измерители и составы: нормы ФСНБ-2022. ФЕР-2020 проверяют отдельно по принятому методу определения стоимости.</t>
  </si>
  <si>
    <t>Конструкция</t>
  </si>
  <si>
    <t>Технология</t>
  </si>
  <si>
    <t>Высота</t>
  </si>
  <si>
    <t>Площадь одной панели</t>
  </si>
  <si>
    <t>Шифр ГЭСН</t>
  </si>
  <si>
    <t>Название нормы</t>
  </si>
  <si>
    <t>Измеритель</t>
  </si>
  <si>
    <t>Основание выбора</t>
  </si>
  <si>
    <t>Проверка сметчиком</t>
  </si>
  <si>
    <t>Стены</t>
  </si>
  <si>
    <t>Заводские многослойные панели</t>
  </si>
  <si>
    <t>До 50 м</t>
  </si>
  <si>
    <t>Не выбирает шифр</t>
  </si>
  <si>
    <t>09-04-006-04</t>
  </si>
  <si>
    <t>Монтаж ограждающих конструкций стен: из многослойных панелей заводской готовности при высоте здания до 50 м</t>
  </si>
  <si>
    <t>100 м2</t>
  </si>
  <si>
    <t>Совпадение конструкции и предела высоты</t>
  </si>
  <si>
    <t/>
  </si>
  <si>
    <t>Кровля</t>
  </si>
  <si>
    <t>09-04-002-03</t>
  </si>
  <si>
    <t>Монтаж кровельного покрытия: из многослойных панелей заводской готовности при высоте до 50 м</t>
  </si>
  <si>
    <t>Кровельное покрытие</t>
  </si>
  <si>
    <t>Витраж</t>
  </si>
  <si>
    <t>Заполнение алюминиевого блока</t>
  </si>
  <si>
    <t>По проекту</t>
  </si>
  <si>
    <t>До 0,5 м²</t>
  </si>
  <si>
    <t>09-04-018-03</t>
  </si>
  <si>
    <t>Заполнение каркаса витражных блоков из алюминиевых профилей: сэндвич панелями площадью до 0,5 м2</t>
  </si>
  <si>
    <t>Размер одного заполнения</t>
  </si>
  <si>
    <t>Свыше 0,5 до 1 м²</t>
  </si>
  <si>
    <t>09-04-018-04</t>
  </si>
  <si>
    <t>Заполнение каркаса витражных блоков из алюминиевых профилей: сэндвич панелями площадью свыше 0,5 до 1 м2</t>
  </si>
  <si>
    <t>Свыше 1 до 2 м²</t>
  </si>
  <si>
    <t>09-04-018-05</t>
  </si>
  <si>
    <t>Заполнение каркаса витражных блоков из алюминиевых профилей: сэндвич панелями площадью свыше 1 до 2 м2</t>
  </si>
  <si>
    <t>Фахверк</t>
  </si>
  <si>
    <t>Монтаж несущей конструкции</t>
  </si>
  <si>
    <t>Не применяется</t>
  </si>
  <si>
    <t>09-04-006-01</t>
  </si>
  <si>
    <t>Монтаж фахверка</t>
  </si>
  <si>
    <t>т</t>
  </si>
  <si>
    <t>Не заменяет монтаж панели; измеритель т</t>
  </si>
  <si>
    <t>Профлист стены</t>
  </si>
  <si>
    <t>Монтаж профилированного листа</t>
  </si>
  <si>
    <t>До 30 м</t>
  </si>
  <si>
    <t>09-04-006-02</t>
  </si>
  <si>
    <t>Монтаж ограждающих конструкций стен: из профилированного листа при высоте здания до 30 м</t>
  </si>
  <si>
    <t>Другой материал</t>
  </si>
  <si>
    <t>Профлист кровли</t>
  </si>
  <si>
    <t>До 25 м</t>
  </si>
  <si>
    <t>09-04-002-01</t>
  </si>
  <si>
    <t>Монтаж кровельного покрытия: из профилированного листа при высоте здания до 25 м</t>
  </si>
  <si>
    <t>Резка профнастила</t>
  </si>
  <si>
    <t>Резка стального профилированного настила</t>
  </si>
  <si>
    <t>09-05-006-01</t>
  </si>
  <si>
    <t>м реза</t>
  </si>
  <si>
    <t>Не назначать для панели без обоснования</t>
  </si>
  <si>
    <t>Витраж: шифр выбирают по площади одной панели; количество в смете считают по общей площади заполнения / 100.</t>
  </si>
  <si>
    <t>Перед применением сверяют проект, редакцию базы, состав ресурсов и общие положения сборника.</t>
  </si>
  <si>
    <t>Проверил сметчик __________________________; дата __________________________.</t>
  </si>
  <si>
    <t>Бланк: проверка двух монтажных строк</t>
  </si>
  <si>
    <t>Объект __________________________; высота __________________________; дата __________________________.</t>
  </si>
  <si>
    <t>ФЕР-2020, сборник 9. Базисный уровень цен на 01.01.2000, пункт 1.9 ФЕР 81-02-09-2001.</t>
  </si>
  <si>
    <t>Ввод: жёлтые ячейки C8:C9 (площади в м²) и O8:O9 (проверка). Пример заполнения: стены 240 м², кровля 160 м²; количество 2,4 и 1,6.</t>
  </si>
  <si>
    <t>Расчёт: площадь / 100; прямые затраты = количество × ставка ФЕР. ОЗП: оплата труда рабочих; ЭМ: машины; МАТ: материалы.</t>
  </si>
  <si>
    <t>№</t>
  </si>
  <si>
    <t>Шифр ФЕР</t>
  </si>
  <si>
    <t>Площадь ВОР, м²</t>
  </si>
  <si>
    <t>Делитель, м²</t>
  </si>
  <si>
    <t>Количество нормы</t>
  </si>
  <si>
    <t>ПЗ за 100 м², руб.</t>
  </si>
  <si>
    <t>ОЗП за 100 м², руб.</t>
  </si>
  <si>
    <t>ЭМ за 100 м², руб.</t>
  </si>
  <si>
    <t>МАТ за 100 м², руб.</t>
  </si>
  <si>
    <t>ОЗП строки, руб.</t>
  </si>
  <si>
    <t>ЭМ строки, руб.</t>
  </si>
  <si>
    <t>МАТ строки, руб.</t>
  </si>
  <si>
    <t>ПЗ строки, руб.</t>
  </si>
  <si>
    <t>Источник и дата</t>
  </si>
  <si>
    <t>ФЕР-2020, сборник 9; проверено 05.10.2026</t>
  </si>
  <si>
    <t>Сумма двух строк</t>
  </si>
  <si>
    <t>Показаны только две базисные монтажные строки. Неучтённые панели, доборы, дополнительные работы, НР, СП и налоги в итог не включены.</t>
  </si>
  <si>
    <t>Зарплата машинистов входит в ЭМ. При проверке прямых затрат её не прибавляют повторно.</t>
  </si>
  <si>
    <t>Нормативное основание: приказ Минстроя России от 26.12.2019 № 876/пр, таблицы 09-04-006 и 09-04-002.</t>
  </si>
  <si>
    <t>Минстрой России: ФЕР сборника 9</t>
  </si>
  <si>
    <t>ГЭСН и ФЕР: альтернативные методы расчёта одной работы. Не прибавляйте соответствующие строки двух баз друг к другу.</t>
  </si>
  <si>
    <t>Перенос объёмов: умножьте количество нормы на 100 и сравните с площадью ВОР. Для других измерителей делитель проверяют отдельно.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</si>
</sst>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"/>
  </numFmts>
  <fonts count="7" x14ac:knownFonts="1">
    <font>
      <color theme="1"/>
      <family val="2"/>
      <scheme val="minor"/>
      <sz val="11"/>
      <name val="Calibri"/>
    </font>
    <font>
      <b/>
      <color rgb="49372D"/>
      <sz val="16"/>
      <name val="Arial"/>
    </font>
    <font>
      <color rgb="49372D"/>
      <sz val="10"/>
      <name val="Arial"/>
    </font>
    <font>
      <b/>
      <color rgb="FFFFFF"/>
      <sz val="10"/>
      <name val="Arial"/>
    </font>
    <font>
      <color rgb="202020"/>
      <sz val="10"/>
      <name val="Arial"/>
    </font>
    <font>
      <color rgb="165CA2"/>
      <sz val="10"/>
      <name val="Arial"/>
    </font>
    <font>
      <b/>
      <color rgb="49372D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49372D"/>
      </patternFill>
    </fill>
    <fill>
      <patternFill patternType="solid">
        <fgColor rgb="FFF4CE"/>
      </patternFill>
    </fill>
  </fills>
  <borders count="2">
    <border>
      <left/>
      <right/>
      <top/>
      <bottom/>
      <diagonal/>
    </border>
    <border>
      <left/>
      <right/>
      <top/>
      <bottom style="hair">
        <color rgb="D9D4D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 applyProtection="1">
      <alignment vertical="center" wrapText="1"/>
      <protection locked="0"/>
    </xf>
    <xf numFmtId="164" fontId="5" fillId="3" borderId="1" xfId="0" applyNumberFormat="1" applyFont="1" applyFill="1" applyBorder="1" applyAlignment="1" applyProtection="1">
      <alignment vertical="center" wrapText="1"/>
      <protection locked="0"/>
    </xf>
    <xf numFmtId="165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instroyrf.gov.ru/trades/dwd-fer-2020.php?ID=8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5" customWidth="1"/>
    <col min="3" max="3" width="16" customWidth="1"/>
    <col min="4" max="5" width="18" customWidth="1"/>
    <col min="6" max="6" width="54" customWidth="1"/>
    <col min="7" max="7" width="18" customWidth="1"/>
    <col min="8" max="8" width="38" customWidth="1"/>
    <col min="9" max="9" width="24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4" customHeight="1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34" customHeight="1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ht="34" customHeight="1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7" ht="48" customHeight="1" spans="1:9" x14ac:dyDescent="0.25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ht="62" customHeight="1" spans="1:9" x14ac:dyDescent="0.25">
      <c r="A8" s="4" t="s">
        <v>14</v>
      </c>
      <c r="B8" s="4" t="s">
        <v>15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5" t="s">
        <v>22</v>
      </c>
    </row>
    <row r="9" ht="62" customHeight="1" spans="1:9" x14ac:dyDescent="0.25">
      <c r="A9" s="4" t="s">
        <v>23</v>
      </c>
      <c r="B9" s="4" t="s">
        <v>15</v>
      </c>
      <c r="C9" s="4" t="s">
        <v>16</v>
      </c>
      <c r="D9" s="4" t="s">
        <v>17</v>
      </c>
      <c r="E9" s="4" t="s">
        <v>24</v>
      </c>
      <c r="F9" s="4" t="s">
        <v>25</v>
      </c>
      <c r="G9" s="4" t="s">
        <v>20</v>
      </c>
      <c r="H9" s="4" t="s">
        <v>26</v>
      </c>
      <c r="I9" s="5" t="s">
        <v>22</v>
      </c>
    </row>
    <row r="10" ht="62" customHeight="1" spans="1:9" x14ac:dyDescent="0.25">
      <c r="A10" s="4" t="s">
        <v>27</v>
      </c>
      <c r="B10" s="4" t="s">
        <v>28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20</v>
      </c>
      <c r="H10" s="4" t="s">
        <v>33</v>
      </c>
      <c r="I10" s="5" t="s">
        <v>22</v>
      </c>
    </row>
    <row r="11" ht="62" customHeight="1" spans="1:9" x14ac:dyDescent="0.25">
      <c r="A11" s="4" t="s">
        <v>27</v>
      </c>
      <c r="B11" s="4" t="s">
        <v>28</v>
      </c>
      <c r="C11" s="4" t="s">
        <v>29</v>
      </c>
      <c r="D11" s="4" t="s">
        <v>34</v>
      </c>
      <c r="E11" s="4" t="s">
        <v>35</v>
      </c>
      <c r="F11" s="4" t="s">
        <v>36</v>
      </c>
      <c r="G11" s="4" t="s">
        <v>20</v>
      </c>
      <c r="H11" s="4" t="s">
        <v>33</v>
      </c>
      <c r="I11" s="5" t="s">
        <v>22</v>
      </c>
    </row>
    <row r="12" ht="62" customHeight="1" spans="1:9" x14ac:dyDescent="0.25">
      <c r="A12" s="4" t="s">
        <v>27</v>
      </c>
      <c r="B12" s="4" t="s">
        <v>28</v>
      </c>
      <c r="C12" s="4" t="s">
        <v>29</v>
      </c>
      <c r="D12" s="4" t="s">
        <v>37</v>
      </c>
      <c r="E12" s="4" t="s">
        <v>38</v>
      </c>
      <c r="F12" s="4" t="s">
        <v>39</v>
      </c>
      <c r="G12" s="4" t="s">
        <v>20</v>
      </c>
      <c r="H12" s="4" t="s">
        <v>33</v>
      </c>
      <c r="I12" s="5" t="s">
        <v>22</v>
      </c>
    </row>
    <row r="13" ht="62" customHeight="1" spans="1:9" x14ac:dyDescent="0.25">
      <c r="A13" s="4" t="s">
        <v>40</v>
      </c>
      <c r="B13" s="4" t="s">
        <v>41</v>
      </c>
      <c r="C13" s="4" t="s">
        <v>29</v>
      </c>
      <c r="D13" s="4" t="s">
        <v>42</v>
      </c>
      <c r="E13" s="4" t="s">
        <v>43</v>
      </c>
      <c r="F13" s="4" t="s">
        <v>44</v>
      </c>
      <c r="G13" s="4" t="s">
        <v>45</v>
      </c>
      <c r="H13" s="4" t="s">
        <v>46</v>
      </c>
      <c r="I13" s="5" t="s">
        <v>22</v>
      </c>
    </row>
    <row r="14" ht="62" customHeight="1" spans="1:9" x14ac:dyDescent="0.25">
      <c r="A14" s="4" t="s">
        <v>47</v>
      </c>
      <c r="B14" s="4" t="s">
        <v>48</v>
      </c>
      <c r="C14" s="4" t="s">
        <v>49</v>
      </c>
      <c r="D14" s="4" t="s">
        <v>42</v>
      </c>
      <c r="E14" s="4" t="s">
        <v>50</v>
      </c>
      <c r="F14" s="4" t="s">
        <v>51</v>
      </c>
      <c r="G14" s="4" t="s">
        <v>20</v>
      </c>
      <c r="H14" s="4" t="s">
        <v>52</v>
      </c>
      <c r="I14" s="5" t="s">
        <v>22</v>
      </c>
    </row>
    <row r="15" ht="62" customHeight="1" spans="1:9" x14ac:dyDescent="0.25">
      <c r="A15" s="4" t="s">
        <v>53</v>
      </c>
      <c r="B15" s="4" t="s">
        <v>48</v>
      </c>
      <c r="C15" s="4" t="s">
        <v>54</v>
      </c>
      <c r="D15" s="4" t="s">
        <v>42</v>
      </c>
      <c r="E15" s="4" t="s">
        <v>55</v>
      </c>
      <c r="F15" s="4" t="s">
        <v>56</v>
      </c>
      <c r="G15" s="4" t="s">
        <v>20</v>
      </c>
      <c r="H15" s="4" t="s">
        <v>52</v>
      </c>
      <c r="I15" s="5" t="s">
        <v>22</v>
      </c>
    </row>
    <row r="16" ht="62" customHeight="1" spans="1:9" x14ac:dyDescent="0.25">
      <c r="A16" s="4" t="s">
        <v>57</v>
      </c>
      <c r="B16" s="4" t="s">
        <v>58</v>
      </c>
      <c r="C16" s="4" t="s">
        <v>29</v>
      </c>
      <c r="D16" s="4" t="s">
        <v>42</v>
      </c>
      <c r="E16" s="4" t="s">
        <v>59</v>
      </c>
      <c r="F16" s="4" t="s">
        <v>58</v>
      </c>
      <c r="G16" s="4" t="s">
        <v>60</v>
      </c>
      <c r="H16" s="4" t="s">
        <v>61</v>
      </c>
      <c r="I16" s="5" t="s">
        <v>22</v>
      </c>
    </row>
    <row r="18" ht="34" customHeight="1" spans="1:9" x14ac:dyDescent="0.25">
      <c r="A18" s="2" t="s">
        <v>62</v>
      </c>
      <c r="B18" s="2"/>
      <c r="C18" s="2"/>
      <c r="D18" s="2"/>
      <c r="E18" s="2"/>
      <c r="F18" s="2"/>
      <c r="G18" s="2"/>
      <c r="H18" s="2"/>
      <c r="I18" s="2"/>
    </row>
    <row r="19" ht="34" customHeight="1" spans="1:9" x14ac:dyDescent="0.25">
      <c r="A19" s="2" t="s">
        <v>63</v>
      </c>
      <c r="B19" s="2"/>
      <c r="C19" s="2"/>
      <c r="D19" s="2"/>
      <c r="E19" s="2"/>
      <c r="F19" s="2"/>
      <c r="G19" s="2"/>
      <c r="H19" s="2"/>
      <c r="I19" s="2"/>
    </row>
    <row r="20" ht="34" customHeight="1" spans="1:9" x14ac:dyDescent="0.25">
      <c r="A20" s="2" t="s">
        <v>64</v>
      </c>
      <c r="B20" s="2"/>
      <c r="C20" s="2"/>
      <c r="D20" s="2"/>
      <c r="E20" s="2"/>
      <c r="F20" s="2"/>
      <c r="G20" s="2"/>
      <c r="H20" s="2"/>
      <c r="I20" s="2"/>
    </row>
  </sheetData>
  <autoFilter ref="A7:I16"/>
  <mergeCells count="8">
    <mergeCell ref="A1:I1"/>
    <mergeCell ref="A2:I2"/>
    <mergeCell ref="A3:I3"/>
    <mergeCell ref="A4:I4"/>
    <mergeCell ref="A5:I5"/>
    <mergeCell ref="A18:I18"/>
    <mergeCell ref="A19:I19"/>
    <mergeCell ref="A20:I20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13" customWidth="1"/>
    <col min="4" max="4" width="12" customWidth="1"/>
    <col min="5" max="5" width="13" customWidth="1"/>
    <col min="6" max="6" width="15" customWidth="1"/>
    <col min="7" max="12" width="13" customWidth="1"/>
    <col min="13" max="13" width="16" customWidth="1"/>
    <col min="14" max="14" width="36" customWidth="1"/>
    <col min="15" max="15" width="20" customWidth="1"/>
  </cols>
  <sheetData>
    <row r="1" ht="30" customHeight="1" spans="1:15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4" customHeight="1" spans="1:15" x14ac:dyDescent="0.25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4" customHeight="1" spans="1:15" x14ac:dyDescent="0.25">
      <c r="A3" s="2" t="s">
        <v>67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34" customHeight="1" spans="1:15" x14ac:dyDescent="0.25">
      <c r="A4" s="2" t="s">
        <v>68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34" customHeight="1" spans="1:15" x14ac:dyDescent="0.25">
      <c r="A5" s="2" t="s">
        <v>69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ht="48" customHeight="1" spans="1:15" x14ac:dyDescent="0.25">
      <c r="A7" s="3" t="s">
        <v>70</v>
      </c>
      <c r="B7" s="3" t="s">
        <v>71</v>
      </c>
      <c r="C7" s="3" t="s">
        <v>72</v>
      </c>
      <c r="D7" s="3" t="s">
        <v>73</v>
      </c>
      <c r="E7" s="3" t="s">
        <v>74</v>
      </c>
      <c r="F7" s="3" t="s">
        <v>75</v>
      </c>
      <c r="G7" s="3" t="s">
        <v>76</v>
      </c>
      <c r="H7" s="3" t="s">
        <v>77</v>
      </c>
      <c r="I7" s="3" t="s">
        <v>78</v>
      </c>
      <c r="J7" s="3" t="s">
        <v>79</v>
      </c>
      <c r="K7" s="3" t="s">
        <v>80</v>
      </c>
      <c r="L7" s="3" t="s">
        <v>81</v>
      </c>
      <c r="M7" s="3" t="s">
        <v>82</v>
      </c>
      <c r="N7" s="3" t="s">
        <v>83</v>
      </c>
      <c r="O7" s="3" t="s">
        <v>13</v>
      </c>
    </row>
    <row r="8" ht="62" customHeight="1" spans="1:15" x14ac:dyDescent="0.25">
      <c r="A8" s="4">
        <v>1</v>
      </c>
      <c r="B8" s="4" t="s">
        <v>18</v>
      </c>
      <c r="C8" s="6"/>
      <c r="D8" s="4">
        <v>100</v>
      </c>
      <c r="E8" s="7">
        <f>IF(C8="",0,C8/D8)</f>
        <v>0</v>
      </c>
      <c r="F8" s="8">
        <v>7013.87</v>
      </c>
      <c r="G8" s="8">
        <v>1428.8</v>
      </c>
      <c r="H8" s="8">
        <v>5157.63</v>
      </c>
      <c r="I8" s="8">
        <v>427.44</v>
      </c>
      <c r="J8" s="8">
        <f>ROUND(E8*G8,2)</f>
        <v>0</v>
      </c>
      <c r="K8" s="8">
        <f>ROUND(E8*H8,2)</f>
        <v>0</v>
      </c>
      <c r="L8" s="8">
        <f>ROUND(E8*I8,2)</f>
        <v>0</v>
      </c>
      <c r="M8" s="8">
        <f>ROUND(E8*F8,2)</f>
        <v>0</v>
      </c>
      <c r="N8" s="4" t="s">
        <v>84</v>
      </c>
      <c r="O8" s="5" t="s">
        <v>22</v>
      </c>
    </row>
    <row r="9" ht="62" customHeight="1" spans="1:15" x14ac:dyDescent="0.25">
      <c r="A9" s="4">
        <v>2</v>
      </c>
      <c r="B9" s="4" t="s">
        <v>24</v>
      </c>
      <c r="C9" s="6"/>
      <c r="D9" s="4">
        <v>100</v>
      </c>
      <c r="E9" s="7">
        <f>IF(C9="",0,C9/D9)</f>
        <v>0</v>
      </c>
      <c r="F9" s="8">
        <v>2037.37</v>
      </c>
      <c r="G9" s="8">
        <v>409.96</v>
      </c>
      <c r="H9" s="8">
        <v>1474.19</v>
      </c>
      <c r="I9" s="8">
        <v>153.22</v>
      </c>
      <c r="J9" s="8">
        <f>ROUND(E9*G9,2)</f>
        <v>0</v>
      </c>
      <c r="K9" s="8">
        <f>ROUND(E9*H9,2)</f>
        <v>0</v>
      </c>
      <c r="L9" s="8">
        <f>ROUND(E9*I9,2)</f>
        <v>0</v>
      </c>
      <c r="M9" s="8">
        <f>ROUND(E9*F9,2)</f>
        <v>0</v>
      </c>
      <c r="N9" s="4" t="s">
        <v>84</v>
      </c>
      <c r="O9" s="5" t="s">
        <v>22</v>
      </c>
    </row>
    <row r="10" spans="2:13" x14ac:dyDescent="0.25">
      <c r="B10" t="s">
        <v>85</v>
      </c>
      <c r="J10" s="9">
        <f>SUM(J8:J9)</f>
        <v>0</v>
      </c>
      <c r="K10" s="9">
        <f>SUM(K8:K9)</f>
        <v>0</v>
      </c>
      <c r="L10" s="9">
        <f>SUM(L8:L9)</f>
        <v>0</v>
      </c>
      <c r="M10" s="9">
        <f>SUM(M8:M9)</f>
        <v>0</v>
      </c>
    </row>
    <row r="12" ht="34" customHeight="1" spans="1:15" x14ac:dyDescent="0.25">
      <c r="A12" s="2" t="s">
        <v>86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34" customHeight="1" spans="1:15" x14ac:dyDescent="0.25">
      <c r="A13" s="2" t="s">
        <v>87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34" customHeight="1" spans="1:15" x14ac:dyDescent="0.25">
      <c r="A14" s="2" t="s">
        <v>88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ht="34" customHeight="1" spans="1:15" x14ac:dyDescent="0.25">
      <c r="A15" s="2" t="s">
        <v>89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34" customHeight="1" spans="1:15" x14ac:dyDescent="0.25">
      <c r="A16" s="2" t="s">
        <v>90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ht="34" customHeight="1" spans="1:15" x14ac:dyDescent="0.25">
      <c r="A17" s="2" t="s">
        <v>91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34" customHeight="1" spans="1:15" x14ac:dyDescent="0.25">
      <c r="A18" s="2" t="s">
        <v>64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</sheetData>
  <mergeCells count="12">
    <mergeCell ref="A1:O1"/>
    <mergeCell ref="A2:O2"/>
    <mergeCell ref="A3:O3"/>
    <mergeCell ref="A4:O4"/>
    <mergeCell ref="A5:O5"/>
    <mergeCell ref="A12:O12"/>
    <mergeCell ref="A13:O13"/>
    <mergeCell ref="A14:O14"/>
    <mergeCell ref="A15:O15"/>
    <mergeCell ref="A16:O16"/>
    <mergeCell ref="A17:O17"/>
    <mergeCell ref="A18:O18"/>
  </mergeCells>
  <dataValidations count="1">
    <dataValidation type="decimal" operator="greaterThanOrEqual" allowBlank="1" showErrorMessage="1" errorTitle="Проверьте площадь" error="Укажите неотрицательное число в м²." sqref="C8:C9">
      <formula1>0</formula1>
    </dataValidation>
  </dataValidations>
  <hyperlinks>
    <hyperlink ref="A15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&amp;LСметрикс&amp;RСтраница &amp;P из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Выбор нормы</vt:lpstr>
      <vt:lpstr>Проверка объёмов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