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Подбор" state="visible" r:id="rId5"/>
    <sheet sheetId="3" name="Ресурсы" state="visible" r:id="rId6"/>
    <sheet sheetId="4" name="Контроль" state="visible" r:id="rId7"/>
  </sheets>
  <definedNames>
    <definedName name="_xlnm.Print_Area" localSheetId="0">'ВОР'!$A1:$G25</definedName>
    <definedName name="_xlnm.Print_Titles" localSheetId="0">'ВОР'!$1:$10</definedName>
    <definedName name="_xlnm.Print_Area" localSheetId="1">'Подбор'!$A1:$K27</definedName>
    <definedName name="_xlnm.Print_Titles" localSheetId="1">'Подбор'!$1:$10</definedName>
    <definedName name="_xlnm.Print_Area" localSheetId="2">'Ресурсы'!$A1:$J33</definedName>
    <definedName name="_xlnm.Print_Titles" localSheetId="2">'Ресурсы'!$1:$10</definedName>
    <definedName name="_xlnm.Print_Area" localSheetId="3">'Контроль'!$A1:$E25</definedName>
    <definedName name="_xlnm.Print_Titles" localSheetId="3">'Контроль'!$1:$10</definedName>
  </definedNames>
  <calcPr calcId="171027" fullCalcOnLoad="1"/>
</workbook>
</file>

<file path=xl/sharedStrings.xml><?xml version="1.0" encoding="utf-8"?>
<sst xmlns="http://schemas.openxmlformats.org/spreadsheetml/2006/main" count="91" uniqueCount="60">
  <si>
    <t>Ведомость работ на ремонт кровли</t>
  </si>
  <si>
    <t>Объект</t>
  </si>
  <si>
    <t>Основание ВОР</t>
  </si>
  <si>
    <t>Дата</t>
  </si>
  <si>
    <t>Редакция базы</t>
  </si>
  <si>
    <t>Составил</t>
  </si>
  <si>
    <t>Проверил</t>
  </si>
  <si>
    <t>№</t>
  </si>
  <si>
    <t>Работа</t>
  </si>
  <si>
    <t>Материал</t>
  </si>
  <si>
    <t>Технология</t>
  </si>
  <si>
    <t>Слои или размер дефекта</t>
  </si>
  <si>
    <t>Единица ВОР</t>
  </si>
  <si>
    <t>Объём</t>
  </si>
  <si>
    <t>Объёмы разных единиц не суммируют. Жёлтые ячейки предназначены для ввода.</t>
  </si>
  <si>
    <t>Подбор норм к строкам ВОР</t>
  </si>
  <si>
    <t>№ ВОР</t>
  </si>
  <si>
    <t>База и редакция</t>
  </si>
  <si>
    <t>Шифр</t>
  </si>
  <si>
    <t>Точное наименование</t>
  </si>
  <si>
    <t>Измеритель</t>
  </si>
  <si>
    <t>Делитель</t>
  </si>
  <si>
    <t>Количество по норме</t>
  </si>
  <si>
    <t>Состав работ</t>
  </si>
  <si>
    <t>Включает снятие покрытия</t>
  </si>
  <si>
    <t>Пересечение с другой строкой</t>
  </si>
  <si>
    <t>Комментарий сметчика</t>
  </si>
  <si>
    <t>Измените объём на листе «ВОР», затем проверьте количество и материалы. Делитель для м² равен 1; для 100 м² или 100 мест равен 100.</t>
  </si>
  <si>
    <t>Таблица подбора и проверки по ВОР, не форма локальной сметы.</t>
  </si>
  <si>
    <t>Потребность в ресурсах по выбранным нормам</t>
  </si>
  <si>
    <t>Шифр нормы</t>
  </si>
  <si>
    <t>Тип ресурса</t>
  </si>
  <si>
    <t>Код ресурса</t>
  </si>
  <si>
    <t>Наименование</t>
  </si>
  <si>
    <t>Единица</t>
  </si>
  <si>
    <t>Расход на норму</t>
  </si>
  <si>
    <t>Количество нормы</t>
  </si>
  <si>
    <t>Потребность</t>
  </si>
  <si>
    <t>Конкретный материал по проекту</t>
  </si>
  <si>
    <t>Источник цены и период</t>
  </si>
  <si>
    <t>Источник нормативного расхода: ФГИС ЦС, ГЭСНр, дополнение № 19</t>
  </si>
  <si>
    <t>Верхний и нижний ковёр с кодом 12.1.02.10 учитывают отдельно. Расходы разных ресурсов не суммируют.</t>
  </si>
  <si>
    <t>Проверка подбора на ремонт кровли</t>
  </si>
  <si>
    <t>Что проверить</t>
  </si>
  <si>
    <t>Статус</t>
  </si>
  <si>
    <t>Замечания</t>
  </si>
  <si>
    <t>Выбрана применяемая редакция сметных нормативов</t>
  </si>
  <si>
    <t>Проверить</t>
  </si>
  <si>
    <t>Исходные объёмы и границы участков подтверждены ВОР</t>
  </si>
  <si>
    <t>Размер каждого места ремонта стяжки соответствует норме</t>
  </si>
  <si>
    <t>Состав выбранных норм соответствует технологии</t>
  </si>
  <si>
    <t>Демонтаж покрытия не учтён повторно</t>
  </si>
  <si>
    <t>Делители измерителей и количества проверены</t>
  </si>
  <si>
    <t>Верхние и нижние рулонные материалы конкретизированы отдельно</t>
  </si>
  <si>
    <t>Полный перечень ресурсов сверён с нормативами</t>
  </si>
  <si>
    <t>Учёт цен материалов проверен отдельно от нормативного расхода</t>
  </si>
  <si>
    <t>Регион, период и метод расчёта стоимости определены</t>
  </si>
  <si>
    <t>Основания НР и СП проверены по виду работ</t>
  </si>
  <si>
    <t>Подбор проверен и утверждён сметчиком</t>
  </si>
  <si>
    <t>Пункты, требующие проверки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</si>
</sst>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0000"/>
    <numFmt numFmtId="166" formatCode="0.000000"/>
  </numFmts>
  <fonts count="4" x14ac:knownFonts="1">
    <font>
      <color theme="1"/>
      <family val="2"/>
      <scheme val="minor"/>
      <sz val="11"/>
      <name val="Calibri"/>
    </font>
    <font>
      <b/>
      <color rgb="FF533B2C"/>
      <sz val="14"/>
      <name val="Arial"/>
    </font>
    <font>
      <color rgb="FF302923"/>
      <sz val="10"/>
      <name val="Arial"/>
    </font>
    <font>
      <b/>
      <color rgb="FFFFFFFF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4D8"/>
      </patternFill>
    </fill>
    <fill>
      <patternFill patternType="solid">
        <fgColor rgb="FF533B2C"/>
      </patternFill>
    </fill>
  </fills>
  <borders count="2">
    <border>
      <left/>
      <right/>
      <top/>
      <bottom/>
      <diagonal/>
    </border>
    <border>
      <left/>
      <right/>
      <top/>
      <bottom style="hair">
        <color rgb="FFD8D2C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164" fontId="2" fillId="2" borderId="0" xfId="0" applyNumberFormat="1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166" fontId="2" fillId="2" borderId="1" xfId="0" applyNumberFormat="1" applyFont="1" applyFill="1" applyBorder="1" applyAlignment="1">
      <alignment horizontal="left" vertical="center" wrapText="1"/>
    </xf>
    <xf numFmtId="166" fontId="2" fillId="0" borderId="1" xfId="0" applyNumberFormat="1" applyFont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1">
    <dxf>
      <font>
        <b/>
        <color rgb="FF9C2920"/>
      </font>
      <fill>
        <patternFill patternType="solid">
          <fgColor rgb="FFFCE1D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values/GetFileContent/7f4f249c-9781-495c-9976-e795e0e8ed4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4"/>
  <sheetViews>
    <sheetView workbookViewId="0" showGridLines="0">
      <pane xSplit="1" ySplit="10" topLeftCell="B11" activePane="bottomRight" state="frozen"/>
      <selection pane="bottomRight"/>
    </sheetView>
  </sheetViews>
  <sheetFormatPr defaultRowHeight="24" outlineLevelRow="0" outlineLevelCol="0" x14ac:dyDescent="55" customHeight="1"/>
  <cols>
    <col min="1" max="1" width="24" customWidth="1"/>
    <col min="2" max="2" width="60" customWidth="1"/>
    <col min="3" max="3" width="32" customWidth="1"/>
    <col min="4" max="4" width="44" customWidth="1"/>
    <col min="5" max="5" width="36" customWidth="1"/>
    <col min="6" max="6" width="14" customWidth="1"/>
    <col min="7" max="7" width="18" customWidth="1"/>
  </cols>
  <sheetData>
    <row r="2" spans="1:1" x14ac:dyDescent="0.25">
      <c r="A2" s="1" t="s">
        <v>0</v>
      </c>
    </row>
    <row r="4" spans="1:7" x14ac:dyDescent="0.25">
      <c r="A4" s="2" t="s">
        <v>1</v>
      </c>
      <c r="B4" s="3"/>
      <c r="C4" s="3"/>
      <c r="D4" s="3"/>
      <c r="E4" s="3"/>
      <c r="F4" s="3"/>
      <c r="G4" s="3"/>
    </row>
    <row r="5" spans="1:7" x14ac:dyDescent="0.25">
      <c r="A5" s="2" t="s">
        <v>2</v>
      </c>
      <c r="B5" s="3"/>
      <c r="C5" s="3"/>
      <c r="D5" s="3"/>
      <c r="E5" s="3"/>
      <c r="F5" s="3"/>
      <c r="G5" s="3"/>
    </row>
    <row r="6" spans="1:7" x14ac:dyDescent="0.25">
      <c r="A6" s="2" t="s">
        <v>3</v>
      </c>
      <c r="B6" s="4"/>
      <c r="C6" s="4"/>
      <c r="D6" s="4"/>
      <c r="E6" s="4"/>
      <c r="F6" s="4"/>
      <c r="G6" s="4"/>
    </row>
    <row r="7" spans="1:7" x14ac:dyDescent="0.25">
      <c r="A7" s="2" t="s">
        <v>4</v>
      </c>
      <c r="B7" s="3"/>
      <c r="C7" s="3"/>
      <c r="D7" s="3"/>
      <c r="E7" s="3"/>
      <c r="F7" s="3"/>
      <c r="G7" s="3"/>
    </row>
    <row r="8" spans="1:7" x14ac:dyDescent="0.25">
      <c r="A8" s="2" t="s">
        <v>5</v>
      </c>
      <c r="B8" s="3"/>
      <c r="C8" s="3"/>
      <c r="D8" s="3"/>
      <c r="E8" s="3"/>
      <c r="F8" s="3"/>
      <c r="G8" s="3"/>
    </row>
    <row r="9" spans="1:7" x14ac:dyDescent="0.25">
      <c r="A9" s="2" t="s">
        <v>6</v>
      </c>
      <c r="B9" s="3"/>
      <c r="C9" s="3"/>
      <c r="D9" s="3"/>
      <c r="E9" s="3"/>
      <c r="F9" s="3"/>
      <c r="G9" s="3"/>
    </row>
    <row r="10" ht="60" customHeight="1" spans="1:7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ht="72" customHeight="1" spans="1:7" x14ac:dyDescent="0.25">
      <c r="A11" s="6"/>
      <c r="B11" s="6"/>
      <c r="C11" s="6"/>
      <c r="D11" s="6"/>
      <c r="E11" s="6"/>
      <c r="F11" s="6"/>
      <c r="G11" s="6"/>
    </row>
    <row r="12" ht="72" customHeight="1" spans="1:7" x14ac:dyDescent="0.25">
      <c r="A12" s="6"/>
      <c r="B12" s="6"/>
      <c r="C12" s="6"/>
      <c r="D12" s="6"/>
      <c r="E12" s="6"/>
      <c r="F12" s="6"/>
      <c r="G12" s="6"/>
    </row>
    <row r="13" ht="72" customHeight="1" spans="1:7" x14ac:dyDescent="0.25">
      <c r="A13" s="6"/>
      <c r="B13" s="6"/>
      <c r="C13" s="6"/>
      <c r="D13" s="6"/>
      <c r="E13" s="6"/>
      <c r="F13" s="6"/>
      <c r="G13" s="6"/>
    </row>
    <row r="14" ht="72" customHeight="1" spans="1:7" x14ac:dyDescent="0.25">
      <c r="A14" s="6"/>
      <c r="B14" s="6"/>
      <c r="C14" s="6"/>
      <c r="D14" s="6"/>
      <c r="E14" s="6"/>
      <c r="F14" s="6"/>
      <c r="G14" s="6"/>
    </row>
    <row r="15" ht="72" customHeight="1" spans="1:7" x14ac:dyDescent="0.25">
      <c r="A15" s="6"/>
      <c r="B15" s="6"/>
      <c r="C15" s="6"/>
      <c r="D15" s="6"/>
      <c r="E15" s="6"/>
      <c r="F15" s="6"/>
      <c r="G15" s="6"/>
    </row>
    <row r="16" ht="72" customHeight="1" spans="1:7" x14ac:dyDescent="0.25">
      <c r="A16" s="6"/>
      <c r="B16" s="6"/>
      <c r="C16" s="6"/>
      <c r="D16" s="6"/>
      <c r="E16" s="6"/>
      <c r="F16" s="6"/>
      <c r="G16" s="6"/>
    </row>
    <row r="17" ht="72" customHeight="1" spans="1:7" x14ac:dyDescent="0.25">
      <c r="A17" s="6"/>
      <c r="B17" s="6"/>
      <c r="C17" s="6"/>
      <c r="D17" s="6"/>
      <c r="E17" s="6"/>
      <c r="F17" s="6"/>
      <c r="G17" s="6"/>
    </row>
    <row r="18" ht="72" customHeight="1" spans="1:7" x14ac:dyDescent="0.25">
      <c r="A18" s="6"/>
      <c r="B18" s="6"/>
      <c r="C18" s="6"/>
      <c r="D18" s="6"/>
      <c r="E18" s="6"/>
      <c r="F18" s="6"/>
      <c r="G18" s="6"/>
    </row>
    <row r="19" ht="72" customHeight="1" spans="1:7" x14ac:dyDescent="0.25">
      <c r="A19" s="6"/>
      <c r="B19" s="6"/>
      <c r="C19" s="6"/>
      <c r="D19" s="6"/>
      <c r="E19" s="6"/>
      <c r="F19" s="6"/>
      <c r="G19" s="6"/>
    </row>
    <row r="20" ht="72" customHeight="1" spans="1:7" x14ac:dyDescent="0.25">
      <c r="A20" s="6"/>
      <c r="B20" s="6"/>
      <c r="C20" s="6"/>
      <c r="D20" s="6"/>
      <c r="E20" s="6"/>
      <c r="F20" s="6"/>
      <c r="G20" s="6"/>
    </row>
    <row r="21" ht="72" customHeight="1" spans="1:7" x14ac:dyDescent="0.25">
      <c r="A21" s="6"/>
      <c r="B21" s="6"/>
      <c r="C21" s="6"/>
      <c r="D21" s="6"/>
      <c r="E21" s="6"/>
      <c r="F21" s="6"/>
      <c r="G21" s="6"/>
    </row>
    <row r="22" ht="72" customHeight="1" spans="1:7" x14ac:dyDescent="0.25">
      <c r="A22" s="6"/>
      <c r="B22" s="6"/>
      <c r="C22" s="6"/>
      <c r="D22" s="6"/>
      <c r="E22" s="6"/>
      <c r="F22" s="6"/>
      <c r="G22" s="6"/>
    </row>
    <row r="24" ht="62" customHeight="1" spans="1:2" x14ac:dyDescent="0.25">
      <c r="A24" s="7"/>
      <c r="B24" s="7" t="s">
        <v>14</v>
      </c>
    </row>
  </sheetData>
  <mergeCells count="6">
    <mergeCell ref="B4:G4"/>
    <mergeCell ref="B5:G5"/>
    <mergeCell ref="B6:G6"/>
    <mergeCell ref="B7:G7"/>
    <mergeCell ref="B8:G8"/>
    <mergeCell ref="B9:G9"/>
  </mergeCells>
  <dataValidations count="1">
    <dataValidation type="decimal" operator="greaterThanOrEqual" allowBlank="1" showErrorMessage="1" error="Укажите неотрицательный объём." sqref="G11:G22">
      <formula1>0</formula1>
    </dataValidation>
  </dataValidations>
  <pageMargins left="0.25" right="0.25" top="0.35" bottom="0.35" header="0.15" footer="0.15"/>
  <pageSetup paperSize="8" orientation="landscape" horizontalDpi="4294967295" verticalDpi="4294967295" scale="100" fitToWidth="1" fitToHeight="0"/>
  <headerFooter>
    <oddFooter>Ремонт кровли |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5"/>
  <sheetViews>
    <sheetView workbookViewId="0" showGridLines="0">
      <pane xSplit="1" ySplit="10" topLeftCell="B11" activePane="bottomRight" state="frozen"/>
      <selection pane="bottomRight"/>
    </sheetView>
  </sheetViews>
  <sheetFormatPr defaultRowHeight="24" outlineLevelRow="0" outlineLevelCol="0" x14ac:dyDescent="55" customHeight="1"/>
  <cols>
    <col min="1" max="1" width="24" customWidth="1"/>
    <col min="2" max="2" width="37" customWidth="1"/>
    <col min="3" max="3" width="21" customWidth="1"/>
    <col min="4" max="4" width="62" customWidth="1"/>
    <col min="5" max="5" width="18" customWidth="1"/>
    <col min="6" max="6" width="14" customWidth="1"/>
    <col min="7" max="7" width="21" customWidth="1"/>
    <col min="8" max="8" width="60" customWidth="1"/>
    <col min="9" max="9" width="24" customWidth="1"/>
    <col min="10" max="10" width="30" customWidth="1"/>
    <col min="11" max="11" width="38" customWidth="1"/>
  </cols>
  <sheetData>
    <row r="2" spans="1:1" x14ac:dyDescent="0.25">
      <c r="A2" s="1" t="s">
        <v>15</v>
      </c>
    </row>
    <row r="4" spans="1:11" x14ac:dyDescent="0.25">
      <c r="A4" s="2" t="s">
        <v>1</v>
      </c>
      <c r="B4" s="2" t="str">
        <f>IF('ВОР'!B4="","",'ВОР'!B4)</f>
        <v/>
      </c>
      <c r="C4" s="2"/>
      <c r="D4" s="2"/>
      <c r="E4" s="2"/>
      <c r="F4" s="2"/>
      <c r="G4" s="2"/>
      <c r="H4" s="2"/>
      <c r="I4" s="2"/>
      <c r="J4" s="2"/>
      <c r="K4" s="2"/>
    </row>
    <row r="5" spans="1:11" x14ac:dyDescent="0.25">
      <c r="A5" s="2" t="s">
        <v>2</v>
      </c>
      <c r="B5" s="2" t="str">
        <f>IF('ВОР'!B5="","",'ВОР'!B5)</f>
        <v/>
      </c>
      <c r="C5" s="2"/>
      <c r="D5" s="2"/>
      <c r="E5" s="2"/>
      <c r="F5" s="2"/>
      <c r="G5" s="2"/>
      <c r="H5" s="2"/>
      <c r="I5" s="2"/>
      <c r="J5" s="2"/>
      <c r="K5" s="2"/>
    </row>
    <row r="6" spans="1:11" x14ac:dyDescent="0.25">
      <c r="A6" s="2" t="s">
        <v>3</v>
      </c>
      <c r="B6" s="8" t="str">
        <f>IF('ВОР'!B6="","",'ВОР'!B6)</f>
        <v/>
      </c>
      <c r="C6" s="8"/>
      <c r="D6" s="8"/>
      <c r="E6" s="8"/>
      <c r="F6" s="8"/>
      <c r="G6" s="8"/>
      <c r="H6" s="8"/>
      <c r="I6" s="8"/>
      <c r="J6" s="8"/>
      <c r="K6" s="8"/>
    </row>
    <row r="7" spans="1:11" x14ac:dyDescent="0.25">
      <c r="A7" s="2" t="s">
        <v>4</v>
      </c>
      <c r="B7" s="2" t="str">
        <f>IF('ВОР'!B7="","",'ВОР'!B7)</f>
        <v/>
      </c>
      <c r="C7" s="2"/>
      <c r="D7" s="2"/>
      <c r="E7" s="2"/>
      <c r="F7" s="2"/>
      <c r="G7" s="2"/>
      <c r="H7" s="2"/>
      <c r="I7" s="2"/>
      <c r="J7" s="2"/>
      <c r="K7" s="2"/>
    </row>
    <row r="8" spans="1:11" x14ac:dyDescent="0.25">
      <c r="A8" s="2" t="s">
        <v>5</v>
      </c>
      <c r="B8" s="2" t="str">
        <f>IF('ВОР'!B8="","",'ВОР'!B8)</f>
        <v/>
      </c>
      <c r="C8" s="2"/>
      <c r="D8" s="2"/>
      <c r="E8" s="2"/>
      <c r="F8" s="2"/>
      <c r="G8" s="2"/>
      <c r="H8" s="2"/>
      <c r="I8" s="2"/>
      <c r="J8" s="2"/>
      <c r="K8" s="2"/>
    </row>
    <row r="9" spans="1:11" x14ac:dyDescent="0.25">
      <c r="A9" s="2" t="s">
        <v>6</v>
      </c>
      <c r="B9" s="2" t="str">
        <f>IF('ВОР'!B9="","",'ВОР'!B9)</f>
        <v/>
      </c>
      <c r="C9" s="2"/>
      <c r="D9" s="2"/>
      <c r="E9" s="2"/>
      <c r="F9" s="2"/>
      <c r="G9" s="2"/>
      <c r="H9" s="2"/>
      <c r="I9" s="2"/>
      <c r="J9" s="2"/>
      <c r="K9" s="2"/>
    </row>
    <row r="10" ht="60" customHeight="1" spans="1:11" x14ac:dyDescent="0.25">
      <c r="A10" s="5" t="s">
        <v>16</v>
      </c>
      <c r="B10" s="5" t="s">
        <v>17</v>
      </c>
      <c r="C10" s="5" t="s">
        <v>18</v>
      </c>
      <c r="D10" s="5" t="s">
        <v>19</v>
      </c>
      <c r="E10" s="5" t="s">
        <v>20</v>
      </c>
      <c r="F10" s="5" t="s">
        <v>21</v>
      </c>
      <c r="G10" s="5" t="s">
        <v>22</v>
      </c>
      <c r="H10" s="5" t="s">
        <v>23</v>
      </c>
      <c r="I10" s="5" t="s">
        <v>24</v>
      </c>
      <c r="J10" s="5" t="s">
        <v>25</v>
      </c>
      <c r="K10" s="5" t="s">
        <v>26</v>
      </c>
    </row>
    <row r="11" ht="118" customHeight="1" spans="1:11" x14ac:dyDescent="0.25">
      <c r="A11" s="9" t="str">
        <f>IF('ВОР'!A11="","",'ВОР'!A11)</f>
        <v/>
      </c>
      <c r="B11" s="6"/>
      <c r="C11" s="6"/>
      <c r="D11" s="6"/>
      <c r="E11" s="6"/>
      <c r="F11" s="6"/>
      <c r="G11" s="10" t="str">
        <f>IF(OR(COUNT('ВОР'!G11,F11)&lt;&gt;2,C11=""),"",IF(F11=0,"Проверьте делитель",'ВОР'!G11/F11))</f>
        <v/>
      </c>
      <c r="H11" s="6"/>
      <c r="I11" s="6"/>
      <c r="J11" s="6"/>
      <c r="K11" s="6"/>
    </row>
    <row r="12" ht="118" customHeight="1" spans="1:11" x14ac:dyDescent="0.25">
      <c r="A12" s="9" t="str">
        <f>IF('ВОР'!A12="","",'ВОР'!A12)</f>
        <v/>
      </c>
      <c r="B12" s="6"/>
      <c r="C12" s="6"/>
      <c r="D12" s="6"/>
      <c r="E12" s="6"/>
      <c r="F12" s="6"/>
      <c r="G12" s="10" t="str">
        <f>IF(OR(COUNT('ВОР'!G12,F12)&lt;&gt;2,C12=""),"",IF(F12=0,"Проверьте делитель",'ВОР'!G12/F12))</f>
        <v/>
      </c>
      <c r="H12" s="6"/>
      <c r="I12" s="6"/>
      <c r="J12" s="6"/>
      <c r="K12" s="6"/>
    </row>
    <row r="13" ht="118" customHeight="1" spans="1:11" x14ac:dyDescent="0.25">
      <c r="A13" s="9" t="str">
        <f>IF('ВОР'!A13="","",'ВОР'!A13)</f>
        <v/>
      </c>
      <c r="B13" s="6"/>
      <c r="C13" s="6"/>
      <c r="D13" s="6"/>
      <c r="E13" s="6"/>
      <c r="F13" s="6"/>
      <c r="G13" s="10" t="str">
        <f>IF(OR(COUNT('ВОР'!G13,F13)&lt;&gt;2,C13=""),"",IF(F13=0,"Проверьте делитель",'ВОР'!G13/F13))</f>
        <v/>
      </c>
      <c r="H13" s="6"/>
      <c r="I13" s="6"/>
      <c r="J13" s="6"/>
      <c r="K13" s="6"/>
    </row>
    <row r="14" ht="118" customHeight="1" spans="1:11" x14ac:dyDescent="0.25">
      <c r="A14" s="9" t="str">
        <f>IF('ВОР'!A14="","",'ВОР'!A14)</f>
        <v/>
      </c>
      <c r="B14" s="6"/>
      <c r="C14" s="6"/>
      <c r="D14" s="6"/>
      <c r="E14" s="6"/>
      <c r="F14" s="6"/>
      <c r="G14" s="10" t="str">
        <f>IF(OR(COUNT('ВОР'!G14,F14)&lt;&gt;2,C14=""),"",IF(F14=0,"Проверьте делитель",'ВОР'!G14/F14))</f>
        <v/>
      </c>
      <c r="H14" s="6"/>
      <c r="I14" s="6"/>
      <c r="J14" s="6"/>
      <c r="K14" s="6"/>
    </row>
    <row r="15" ht="118" customHeight="1" spans="1:11" x14ac:dyDescent="0.25">
      <c r="A15" s="9" t="str">
        <f>IF('ВОР'!A15="","",'ВОР'!A15)</f>
        <v/>
      </c>
      <c r="B15" s="6"/>
      <c r="C15" s="6"/>
      <c r="D15" s="6"/>
      <c r="E15" s="6"/>
      <c r="F15" s="6"/>
      <c r="G15" s="10" t="str">
        <f>IF(OR(COUNT('ВОР'!G15,F15)&lt;&gt;2,C15=""),"",IF(F15=0,"Проверьте делитель",'ВОР'!G15/F15))</f>
        <v/>
      </c>
      <c r="H15" s="6"/>
      <c r="I15" s="6"/>
      <c r="J15" s="6"/>
      <c r="K15" s="6"/>
    </row>
    <row r="16" ht="118" customHeight="1" spans="1:11" x14ac:dyDescent="0.25">
      <c r="A16" s="9" t="str">
        <f>IF('ВОР'!A16="","",'ВОР'!A16)</f>
        <v/>
      </c>
      <c r="B16" s="6"/>
      <c r="C16" s="6"/>
      <c r="D16" s="6"/>
      <c r="E16" s="6"/>
      <c r="F16" s="6"/>
      <c r="G16" s="10" t="str">
        <f>IF(OR(COUNT('ВОР'!G16,F16)&lt;&gt;2,C16=""),"",IF(F16=0,"Проверьте делитель",'ВОР'!G16/F16))</f>
        <v/>
      </c>
      <c r="H16" s="6"/>
      <c r="I16" s="6"/>
      <c r="J16" s="6"/>
      <c r="K16" s="6"/>
    </row>
    <row r="17" ht="118" customHeight="1" spans="1:11" x14ac:dyDescent="0.25">
      <c r="A17" s="9" t="str">
        <f>IF('ВОР'!A17="","",'ВОР'!A17)</f>
        <v/>
      </c>
      <c r="B17" s="6"/>
      <c r="C17" s="6"/>
      <c r="D17" s="6"/>
      <c r="E17" s="6"/>
      <c r="F17" s="6"/>
      <c r="G17" s="10" t="str">
        <f>IF(OR(COUNT('ВОР'!G17,F17)&lt;&gt;2,C17=""),"",IF(F17=0,"Проверьте делитель",'ВОР'!G17/F17))</f>
        <v/>
      </c>
      <c r="H17" s="6"/>
      <c r="I17" s="6"/>
      <c r="J17" s="6"/>
      <c r="K17" s="6"/>
    </row>
    <row r="18" ht="118" customHeight="1" spans="1:11" x14ac:dyDescent="0.25">
      <c r="A18" s="9" t="str">
        <f>IF('ВОР'!A18="","",'ВОР'!A18)</f>
        <v/>
      </c>
      <c r="B18" s="6"/>
      <c r="C18" s="6"/>
      <c r="D18" s="6"/>
      <c r="E18" s="6"/>
      <c r="F18" s="6"/>
      <c r="G18" s="10" t="str">
        <f>IF(OR(COUNT('ВОР'!G18,F18)&lt;&gt;2,C18=""),"",IF(F18=0,"Проверьте делитель",'ВОР'!G18/F18))</f>
        <v/>
      </c>
      <c r="H18" s="6"/>
      <c r="I18" s="6"/>
      <c r="J18" s="6"/>
      <c r="K18" s="6"/>
    </row>
    <row r="19" ht="118" customHeight="1" spans="1:11" x14ac:dyDescent="0.25">
      <c r="A19" s="9" t="str">
        <f>IF('ВОР'!A19="","",'ВОР'!A19)</f>
        <v/>
      </c>
      <c r="B19" s="6"/>
      <c r="C19" s="6"/>
      <c r="D19" s="6"/>
      <c r="E19" s="6"/>
      <c r="F19" s="6"/>
      <c r="G19" s="10" t="str">
        <f>IF(OR(COUNT('ВОР'!G19,F19)&lt;&gt;2,C19=""),"",IF(F19=0,"Проверьте делитель",'ВОР'!G19/F19))</f>
        <v/>
      </c>
      <c r="H19" s="6"/>
      <c r="I19" s="6"/>
      <c r="J19" s="6"/>
      <c r="K19" s="6"/>
    </row>
    <row r="20" ht="118" customHeight="1" spans="1:11" x14ac:dyDescent="0.25">
      <c r="A20" s="9" t="str">
        <f>IF('ВОР'!A20="","",'ВОР'!A20)</f>
        <v/>
      </c>
      <c r="B20" s="6"/>
      <c r="C20" s="6"/>
      <c r="D20" s="6"/>
      <c r="E20" s="6"/>
      <c r="F20" s="6"/>
      <c r="G20" s="10" t="str">
        <f>IF(OR(COUNT('ВОР'!G20,F20)&lt;&gt;2,C20=""),"",IF(F20=0,"Проверьте делитель",'ВОР'!G20/F20))</f>
        <v/>
      </c>
      <c r="H20" s="6"/>
      <c r="I20" s="6"/>
      <c r="J20" s="6"/>
      <c r="K20" s="6"/>
    </row>
    <row r="21" ht="118" customHeight="1" spans="1:11" x14ac:dyDescent="0.25">
      <c r="A21" s="9" t="str">
        <f>IF('ВОР'!A21="","",'ВОР'!A21)</f>
        <v/>
      </c>
      <c r="B21" s="6"/>
      <c r="C21" s="6"/>
      <c r="D21" s="6"/>
      <c r="E21" s="6"/>
      <c r="F21" s="6"/>
      <c r="G21" s="10" t="str">
        <f>IF(OR(COUNT('ВОР'!G21,F21)&lt;&gt;2,C21=""),"",IF(F21=0,"Проверьте делитель",'ВОР'!G21/F21))</f>
        <v/>
      </c>
      <c r="H21" s="6"/>
      <c r="I21" s="6"/>
      <c r="J21" s="6"/>
      <c r="K21" s="6"/>
    </row>
    <row r="22" ht="118" customHeight="1" spans="1:11" x14ac:dyDescent="0.25">
      <c r="A22" s="9" t="str">
        <f>IF('ВОР'!A22="","",'ВОР'!A22)</f>
        <v/>
      </c>
      <c r="B22" s="6"/>
      <c r="C22" s="6"/>
      <c r="D22" s="6"/>
      <c r="E22" s="6"/>
      <c r="F22" s="6"/>
      <c r="G22" s="10" t="str">
        <f>IF(OR(COUNT('ВОР'!G22,F22)&lt;&gt;2,C22=""),"",IF(F22=0,"Проверьте делитель",'ВОР'!G22/F22))</f>
        <v/>
      </c>
      <c r="H22" s="6"/>
      <c r="I22" s="6"/>
      <c r="J22" s="6"/>
      <c r="K22" s="6"/>
    </row>
    <row r="24" ht="80" customHeight="1" spans="1:4" x14ac:dyDescent="0.25">
      <c r="A24" s="7"/>
      <c r="B24" s="7"/>
      <c r="C24" s="7"/>
      <c r="D24" s="7" t="s">
        <v>27</v>
      </c>
    </row>
    <row r="25" spans="1:4" x14ac:dyDescent="0.25">
      <c r="A25" s="7"/>
      <c r="B25" s="7"/>
      <c r="C25" s="7"/>
      <c r="D25" s="7" t="s">
        <v>28</v>
      </c>
    </row>
  </sheetData>
  <mergeCells count="6">
    <mergeCell ref="B4:K4"/>
    <mergeCell ref="B5:K5"/>
    <mergeCell ref="B6:K6"/>
    <mergeCell ref="B7:K7"/>
    <mergeCell ref="B8:K8"/>
    <mergeCell ref="B9:K9"/>
  </mergeCells>
  <dataValidations count="12">
    <dataValidation type="custom" allowBlank="1" showErrorMessage="1" errorStyle="stop" errorTitle="Измеритель нормы" error="Для 58-01-026 и 58-01-027 делитель равен 1. Для измерителя 100 м², 100 мест, 100 шт. или 100 м укажите 100." sqref="F11">
      <formula1>IF(OR(LEFT(C11,9)="58-01-026",LEFT(C11,9)="58-01-027"),F11=1,OR(F11=1,F11=100))</formula1>
    </dataValidation>
    <dataValidation type="custom" allowBlank="1" showErrorMessage="1" errorStyle="stop" errorTitle="Измеритель нормы" error="Для 58-01-026 и 58-01-027 делитель равен 1. Для измерителя 100 м², 100 мест, 100 шт. или 100 м укажите 100." sqref="F12">
      <formula1>IF(OR(LEFT(C12,9)="58-01-026",LEFT(C12,9)="58-01-027"),F12=1,OR(F12=1,F12=100))</formula1>
    </dataValidation>
    <dataValidation type="custom" allowBlank="1" showErrorMessage="1" errorStyle="stop" errorTitle="Измеритель нормы" error="Для 58-01-026 и 58-01-027 делитель равен 1. Для измерителя 100 м², 100 мест, 100 шт. или 100 м укажите 100." sqref="F13">
      <formula1>IF(OR(LEFT(C13,9)="58-01-026",LEFT(C13,9)="58-01-027"),F13=1,OR(F13=1,F13=100))</formula1>
    </dataValidation>
    <dataValidation type="custom" allowBlank="1" showErrorMessage="1" errorStyle="stop" errorTitle="Измеритель нормы" error="Для 58-01-026 и 58-01-027 делитель равен 1. Для измерителя 100 м², 100 мест, 100 шт. или 100 м укажите 100." sqref="F14">
      <formula1>IF(OR(LEFT(C14,9)="58-01-026",LEFT(C14,9)="58-01-027"),F14=1,OR(F14=1,F14=100))</formula1>
    </dataValidation>
    <dataValidation type="custom" allowBlank="1" showErrorMessage="1" errorStyle="stop" errorTitle="Измеритель нормы" error="Для 58-01-026 и 58-01-027 делитель равен 1. Для измерителя 100 м², 100 мест, 100 шт. или 100 м укажите 100." sqref="F15">
      <formula1>IF(OR(LEFT(C15,9)="58-01-026",LEFT(C15,9)="58-01-027"),F15=1,OR(F15=1,F15=100))</formula1>
    </dataValidation>
    <dataValidation type="custom" allowBlank="1" showErrorMessage="1" errorStyle="stop" errorTitle="Измеритель нормы" error="Для 58-01-026 и 58-01-027 делитель равен 1. Для измерителя 100 м², 100 мест, 100 шт. или 100 м укажите 100." sqref="F16">
      <formula1>IF(OR(LEFT(C16,9)="58-01-026",LEFT(C16,9)="58-01-027"),F16=1,OR(F16=1,F16=100))</formula1>
    </dataValidation>
    <dataValidation type="custom" allowBlank="1" showErrorMessage="1" errorStyle="stop" errorTitle="Измеритель нормы" error="Для 58-01-026 и 58-01-027 делитель равен 1. Для измерителя 100 м², 100 мест, 100 шт. или 100 м укажите 100." sqref="F17">
      <formula1>IF(OR(LEFT(C17,9)="58-01-026",LEFT(C17,9)="58-01-027"),F17=1,OR(F17=1,F17=100))</formula1>
    </dataValidation>
    <dataValidation type="custom" allowBlank="1" showErrorMessage="1" errorStyle="stop" errorTitle="Измеритель нормы" error="Для 58-01-026 и 58-01-027 делитель равен 1. Для измерителя 100 м², 100 мест, 100 шт. или 100 м укажите 100." sqref="F18">
      <formula1>IF(OR(LEFT(C18,9)="58-01-026",LEFT(C18,9)="58-01-027"),F18=1,OR(F18=1,F18=100))</formula1>
    </dataValidation>
    <dataValidation type="custom" allowBlank="1" showErrorMessage="1" errorStyle="stop" errorTitle="Измеритель нормы" error="Для 58-01-026 и 58-01-027 делитель равен 1. Для измерителя 100 м², 100 мест, 100 шт. или 100 м укажите 100." sqref="F19">
      <formula1>IF(OR(LEFT(C19,9)="58-01-026",LEFT(C19,9)="58-01-027"),F19=1,OR(F19=1,F19=100))</formula1>
    </dataValidation>
    <dataValidation type="custom" allowBlank="1" showErrorMessage="1" errorStyle="stop" errorTitle="Измеритель нормы" error="Для 58-01-026 и 58-01-027 делитель равен 1. Для измерителя 100 м², 100 мест, 100 шт. или 100 м укажите 100." sqref="F20">
      <formula1>IF(OR(LEFT(C20,9)="58-01-026",LEFT(C20,9)="58-01-027"),F20=1,OR(F20=1,F20=100))</formula1>
    </dataValidation>
    <dataValidation type="custom" allowBlank="1" showErrorMessage="1" errorStyle="stop" errorTitle="Измеритель нормы" error="Для 58-01-026 и 58-01-027 делитель равен 1. Для измерителя 100 м², 100 мест, 100 шт. или 100 м укажите 100." sqref="F21">
      <formula1>IF(OR(LEFT(C21,9)="58-01-026",LEFT(C21,9)="58-01-027"),F21=1,OR(F21=1,F21=100))</formula1>
    </dataValidation>
    <dataValidation type="custom" allowBlank="1" showErrorMessage="1" errorStyle="stop" errorTitle="Измеритель нормы" error="Для 58-01-026 и 58-01-027 делитель равен 1. Для измерителя 100 м², 100 мест, 100 шт. или 100 м укажите 100." sqref="F22">
      <formula1>IF(OR(LEFT(C22,9)="58-01-026",LEFT(C22,9)="58-01-027"),F22=1,OR(F22=1,F22=100))</formula1>
    </dataValidation>
  </dataValidations>
  <pageMargins left="0.25" right="0.25" top="0.35" bottom="0.35" header="0.15" footer="0.15"/>
  <pageSetup paperSize="8" orientation="landscape" horizontalDpi="4294967295" verticalDpi="4294967295" scale="100" fitToWidth="1" fitToHeight="0"/>
  <headerFooter>
    <oddFooter>Ремонт кровли |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33"/>
  <sheetViews>
    <sheetView workbookViewId="0" showGridLines="0">
      <pane xSplit="1" ySplit="10" topLeftCell="B11" activePane="bottomRight" state="frozen"/>
      <selection pane="bottomRight"/>
    </sheetView>
  </sheetViews>
  <sheetFormatPr defaultRowHeight="24" outlineLevelRow="0" outlineLevelCol="0" x14ac:dyDescent="55" customHeight="1"/>
  <cols>
    <col min="1" max="1" width="24" customWidth="1"/>
    <col min="2" max="2" width="25" customWidth="1"/>
    <col min="3" max="3" width="22" customWidth="1"/>
    <col min="4" max="4" width="68" customWidth="1"/>
    <col min="5" max="5" width="14" customWidth="1"/>
    <col min="6" max="6" width="20" customWidth="1"/>
    <col min="7" max="7" width="21" customWidth="1"/>
    <col min="8" max="8" width="22" customWidth="1"/>
    <col min="9" max="9" width="48" customWidth="1"/>
    <col min="10" max="10" width="46" customWidth="1"/>
  </cols>
  <sheetData>
    <row r="2" spans="1:1" x14ac:dyDescent="0.25">
      <c r="A2" s="1" t="s">
        <v>29</v>
      </c>
    </row>
    <row r="4" spans="1:10" x14ac:dyDescent="0.25">
      <c r="A4" s="2" t="s">
        <v>1</v>
      </c>
      <c r="B4" s="2" t="str">
        <f>IF('ВОР'!B4="","",'ВОР'!B4)</f>
        <v/>
      </c>
      <c r="C4" s="2"/>
      <c r="D4" s="2"/>
      <c r="E4" s="2"/>
      <c r="F4" s="2"/>
      <c r="G4" s="2"/>
      <c r="H4" s="2"/>
      <c r="I4" s="2"/>
      <c r="J4" s="2"/>
    </row>
    <row r="5" spans="1:10" x14ac:dyDescent="0.25">
      <c r="A5" s="2" t="s">
        <v>2</v>
      </c>
      <c r="B5" s="2" t="str">
        <f>IF('ВОР'!B5="","",'ВОР'!B5)</f>
        <v/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2" t="s">
        <v>3</v>
      </c>
      <c r="B6" s="8" t="str">
        <f>IF('ВОР'!B6="","",'ВОР'!B6)</f>
        <v/>
      </c>
      <c r="C6" s="8"/>
      <c r="D6" s="8"/>
      <c r="E6" s="8"/>
      <c r="F6" s="8"/>
      <c r="G6" s="8"/>
      <c r="H6" s="8"/>
      <c r="I6" s="8"/>
      <c r="J6" s="8"/>
    </row>
    <row r="7" spans="1:10" x14ac:dyDescent="0.25">
      <c r="A7" s="2" t="s">
        <v>4</v>
      </c>
      <c r="B7" s="2" t="str">
        <f>IF('ВОР'!B7="","",'ВОР'!B7)</f>
        <v/>
      </c>
      <c r="C7" s="2"/>
      <c r="D7" s="2"/>
      <c r="E7" s="2"/>
      <c r="F7" s="2"/>
      <c r="G7" s="2"/>
      <c r="H7" s="2"/>
      <c r="I7" s="2"/>
      <c r="J7" s="2"/>
    </row>
    <row r="8" spans="1:10" x14ac:dyDescent="0.25">
      <c r="A8" s="2" t="s">
        <v>5</v>
      </c>
      <c r="B8" s="2" t="str">
        <f>IF('ВОР'!B8="","",'ВОР'!B8)</f>
        <v/>
      </c>
      <c r="C8" s="2"/>
      <c r="D8" s="2"/>
      <c r="E8" s="2"/>
      <c r="F8" s="2"/>
      <c r="G8" s="2"/>
      <c r="H8" s="2"/>
      <c r="I8" s="2"/>
      <c r="J8" s="2"/>
    </row>
    <row r="9" spans="1:10" x14ac:dyDescent="0.25">
      <c r="A9" s="2" t="s">
        <v>6</v>
      </c>
      <c r="B9" s="2" t="str">
        <f>IF('ВОР'!B9="","",'ВОР'!B9)</f>
        <v/>
      </c>
      <c r="C9" s="2"/>
      <c r="D9" s="2"/>
      <c r="E9" s="2"/>
      <c r="F9" s="2"/>
      <c r="G9" s="2"/>
      <c r="H9" s="2"/>
      <c r="I9" s="2"/>
      <c r="J9" s="2"/>
    </row>
    <row r="10" ht="60" customHeight="1" spans="1:10" x14ac:dyDescent="0.25">
      <c r="A10" s="5" t="s">
        <v>30</v>
      </c>
      <c r="B10" s="5" t="s">
        <v>31</v>
      </c>
      <c r="C10" s="5" t="s">
        <v>32</v>
      </c>
      <c r="D10" s="5" t="s">
        <v>33</v>
      </c>
      <c r="E10" s="5" t="s">
        <v>34</v>
      </c>
      <c r="F10" s="5" t="s">
        <v>35</v>
      </c>
      <c r="G10" s="5" t="s">
        <v>36</v>
      </c>
      <c r="H10" s="5" t="s">
        <v>37</v>
      </c>
      <c r="I10" s="5" t="s">
        <v>38</v>
      </c>
      <c r="J10" s="5" t="s">
        <v>39</v>
      </c>
    </row>
    <row r="11" ht="86" customHeight="1" spans="1:10" x14ac:dyDescent="0.25">
      <c r="A11" s="6"/>
      <c r="B11" s="6"/>
      <c r="C11" s="6"/>
      <c r="D11" s="6"/>
      <c r="E11" s="6"/>
      <c r="F11" s="11"/>
      <c r="G11" s="12" t="str">
        <f>IF(OR(A11="",COUNTIFS('Подбор'!$C$11:$C$22,A11)&lt;&gt;1),"",IF(COUNT(INDEX('Подбор'!$G$11:$G$22,MATCH(A11,'Подбор'!$C$11:$C$22,0)))&lt;&gt;1,"",INDEX('Подбор'!$G$11:$G$22,MATCH(A11,'Подбор'!$C$11:$C$22,0))))</f>
        <v/>
      </c>
      <c r="H11" s="12" t="str">
        <f>IF(COUNT(F11,G11)&lt;&gt;2,"",F11*G11)</f>
        <v/>
      </c>
      <c r="I11" s="6"/>
      <c r="J11" s="6"/>
    </row>
    <row r="12" ht="86" customHeight="1" spans="1:10" x14ac:dyDescent="0.25">
      <c r="A12" s="6"/>
      <c r="B12" s="6"/>
      <c r="C12" s="6"/>
      <c r="D12" s="6"/>
      <c r="E12" s="6"/>
      <c r="F12" s="11"/>
      <c r="G12" s="12" t="str">
        <f>IF(OR(A12="",COUNTIFS('Подбор'!$C$11:$C$22,A12)&lt;&gt;1),"",IF(COUNT(INDEX('Подбор'!$G$11:$G$22,MATCH(A12,'Подбор'!$C$11:$C$22,0)))&lt;&gt;1,"",INDEX('Подбор'!$G$11:$G$22,MATCH(A12,'Подбор'!$C$11:$C$22,0))))</f>
        <v/>
      </c>
      <c r="H12" s="12" t="str">
        <f>IF(COUNT(F12,G12)&lt;&gt;2,"",F12*G12)</f>
        <v/>
      </c>
      <c r="I12" s="6"/>
      <c r="J12" s="6"/>
    </row>
    <row r="13" ht="86" customHeight="1" spans="1:10" x14ac:dyDescent="0.25">
      <c r="A13" s="6"/>
      <c r="B13" s="6"/>
      <c r="C13" s="6"/>
      <c r="D13" s="6"/>
      <c r="E13" s="6"/>
      <c r="F13" s="11"/>
      <c r="G13" s="12" t="str">
        <f>IF(OR(A13="",COUNTIFS('Подбор'!$C$11:$C$22,A13)&lt;&gt;1),"",IF(COUNT(INDEX('Подбор'!$G$11:$G$22,MATCH(A13,'Подбор'!$C$11:$C$22,0)))&lt;&gt;1,"",INDEX('Подбор'!$G$11:$G$22,MATCH(A13,'Подбор'!$C$11:$C$22,0))))</f>
        <v/>
      </c>
      <c r="H13" s="12" t="str">
        <f>IF(COUNT(F13,G13)&lt;&gt;2,"",F13*G13)</f>
        <v/>
      </c>
      <c r="I13" s="6"/>
      <c r="J13" s="6"/>
    </row>
    <row r="14" ht="86" customHeight="1" spans="1:10" x14ac:dyDescent="0.25">
      <c r="A14" s="6"/>
      <c r="B14" s="6"/>
      <c r="C14" s="6"/>
      <c r="D14" s="6"/>
      <c r="E14" s="6"/>
      <c r="F14" s="11"/>
      <c r="G14" s="12" t="str">
        <f>IF(OR(A14="",COUNTIFS('Подбор'!$C$11:$C$22,A14)&lt;&gt;1),"",IF(COUNT(INDEX('Подбор'!$G$11:$G$22,MATCH(A14,'Подбор'!$C$11:$C$22,0)))&lt;&gt;1,"",INDEX('Подбор'!$G$11:$G$22,MATCH(A14,'Подбор'!$C$11:$C$22,0))))</f>
        <v/>
      </c>
      <c r="H14" s="12" t="str">
        <f>IF(COUNT(F14,G14)&lt;&gt;2,"",F14*G14)</f>
        <v/>
      </c>
      <c r="I14" s="6"/>
      <c r="J14" s="6"/>
    </row>
    <row r="15" ht="86" customHeight="1" spans="1:10" x14ac:dyDescent="0.25">
      <c r="A15" s="6"/>
      <c r="B15" s="6"/>
      <c r="C15" s="6"/>
      <c r="D15" s="6"/>
      <c r="E15" s="6"/>
      <c r="F15" s="11"/>
      <c r="G15" s="12" t="str">
        <f>IF(OR(A15="",COUNTIFS('Подбор'!$C$11:$C$22,A15)&lt;&gt;1),"",IF(COUNT(INDEX('Подбор'!$G$11:$G$22,MATCH(A15,'Подбор'!$C$11:$C$22,0)))&lt;&gt;1,"",INDEX('Подбор'!$G$11:$G$22,MATCH(A15,'Подбор'!$C$11:$C$22,0))))</f>
        <v/>
      </c>
      <c r="H15" s="12" t="str">
        <f>IF(COUNT(F15,G15)&lt;&gt;2,"",F15*G15)</f>
        <v/>
      </c>
      <c r="I15" s="6"/>
      <c r="J15" s="6"/>
    </row>
    <row r="16" ht="86" customHeight="1" spans="1:10" x14ac:dyDescent="0.25">
      <c r="A16" s="6"/>
      <c r="B16" s="6"/>
      <c r="C16" s="6"/>
      <c r="D16" s="6"/>
      <c r="E16" s="6"/>
      <c r="F16" s="11"/>
      <c r="G16" s="12" t="str">
        <f>IF(OR(A16="",COUNTIFS('Подбор'!$C$11:$C$22,A16)&lt;&gt;1),"",IF(COUNT(INDEX('Подбор'!$G$11:$G$22,MATCH(A16,'Подбор'!$C$11:$C$22,0)))&lt;&gt;1,"",INDEX('Подбор'!$G$11:$G$22,MATCH(A16,'Подбор'!$C$11:$C$22,0))))</f>
        <v/>
      </c>
      <c r="H16" s="12" t="str">
        <f>IF(COUNT(F16,G16)&lt;&gt;2,"",F16*G16)</f>
        <v/>
      </c>
      <c r="I16" s="6"/>
      <c r="J16" s="6"/>
    </row>
    <row r="17" ht="86" customHeight="1" spans="1:10" x14ac:dyDescent="0.25">
      <c r="A17" s="6"/>
      <c r="B17" s="6"/>
      <c r="C17" s="6"/>
      <c r="D17" s="6"/>
      <c r="E17" s="6"/>
      <c r="F17" s="11"/>
      <c r="G17" s="12" t="str">
        <f>IF(OR(A17="",COUNTIFS('Подбор'!$C$11:$C$22,A17)&lt;&gt;1),"",IF(COUNT(INDEX('Подбор'!$G$11:$G$22,MATCH(A17,'Подбор'!$C$11:$C$22,0)))&lt;&gt;1,"",INDEX('Подбор'!$G$11:$G$22,MATCH(A17,'Подбор'!$C$11:$C$22,0))))</f>
        <v/>
      </c>
      <c r="H17" s="12" t="str">
        <f>IF(COUNT(F17,G17)&lt;&gt;2,"",F17*G17)</f>
        <v/>
      </c>
      <c r="I17" s="6"/>
      <c r="J17" s="6"/>
    </row>
    <row r="18" ht="86" customHeight="1" spans="1:10" x14ac:dyDescent="0.25">
      <c r="A18" s="6"/>
      <c r="B18" s="6"/>
      <c r="C18" s="6"/>
      <c r="D18" s="6"/>
      <c r="E18" s="6"/>
      <c r="F18" s="11"/>
      <c r="G18" s="12" t="str">
        <f>IF(OR(A18="",COUNTIFS('Подбор'!$C$11:$C$22,A18)&lt;&gt;1),"",IF(COUNT(INDEX('Подбор'!$G$11:$G$22,MATCH(A18,'Подбор'!$C$11:$C$22,0)))&lt;&gt;1,"",INDEX('Подбор'!$G$11:$G$22,MATCH(A18,'Подбор'!$C$11:$C$22,0))))</f>
        <v/>
      </c>
      <c r="H18" s="12" t="str">
        <f>IF(COUNT(F18,G18)&lt;&gt;2,"",F18*G18)</f>
        <v/>
      </c>
      <c r="I18" s="6"/>
      <c r="J18" s="6"/>
    </row>
    <row r="19" ht="86" customHeight="1" spans="1:10" x14ac:dyDescent="0.25">
      <c r="A19" s="6"/>
      <c r="B19" s="6"/>
      <c r="C19" s="6"/>
      <c r="D19" s="6"/>
      <c r="E19" s="6"/>
      <c r="F19" s="11"/>
      <c r="G19" s="12" t="str">
        <f>IF(OR(A19="",COUNTIFS('Подбор'!$C$11:$C$22,A19)&lt;&gt;1),"",IF(COUNT(INDEX('Подбор'!$G$11:$G$22,MATCH(A19,'Подбор'!$C$11:$C$22,0)))&lt;&gt;1,"",INDEX('Подбор'!$G$11:$G$22,MATCH(A19,'Подбор'!$C$11:$C$22,0))))</f>
        <v/>
      </c>
      <c r="H19" s="12" t="str">
        <f>IF(COUNT(F19,G19)&lt;&gt;2,"",F19*G19)</f>
        <v/>
      </c>
      <c r="I19" s="6"/>
      <c r="J19" s="6"/>
    </row>
    <row r="20" ht="86" customHeight="1" spans="1:10" x14ac:dyDescent="0.25">
      <c r="A20" s="6"/>
      <c r="B20" s="6"/>
      <c r="C20" s="6"/>
      <c r="D20" s="6"/>
      <c r="E20" s="6"/>
      <c r="F20" s="11"/>
      <c r="G20" s="12" t="str">
        <f>IF(OR(A20="",COUNTIFS('Подбор'!$C$11:$C$22,A20)&lt;&gt;1),"",IF(COUNT(INDEX('Подбор'!$G$11:$G$22,MATCH(A20,'Подбор'!$C$11:$C$22,0)))&lt;&gt;1,"",INDEX('Подбор'!$G$11:$G$22,MATCH(A20,'Подбор'!$C$11:$C$22,0))))</f>
        <v/>
      </c>
      <c r="H20" s="12" t="str">
        <f>IF(COUNT(F20,G20)&lt;&gt;2,"",F20*G20)</f>
        <v/>
      </c>
      <c r="I20" s="6"/>
      <c r="J20" s="6"/>
    </row>
    <row r="21" ht="86" customHeight="1" spans="1:10" x14ac:dyDescent="0.25">
      <c r="A21" s="6"/>
      <c r="B21" s="6"/>
      <c r="C21" s="6"/>
      <c r="D21" s="6"/>
      <c r="E21" s="6"/>
      <c r="F21" s="11"/>
      <c r="G21" s="12" t="str">
        <f>IF(OR(A21="",COUNTIFS('Подбор'!$C$11:$C$22,A21)&lt;&gt;1),"",IF(COUNT(INDEX('Подбор'!$G$11:$G$22,MATCH(A21,'Подбор'!$C$11:$C$22,0)))&lt;&gt;1,"",INDEX('Подбор'!$G$11:$G$22,MATCH(A21,'Подбор'!$C$11:$C$22,0))))</f>
        <v/>
      </c>
      <c r="H21" s="12" t="str">
        <f>IF(COUNT(F21,G21)&lt;&gt;2,"",F21*G21)</f>
        <v/>
      </c>
      <c r="I21" s="6"/>
      <c r="J21" s="6"/>
    </row>
    <row r="22" ht="86" customHeight="1" spans="1:10" x14ac:dyDescent="0.25">
      <c r="A22" s="6"/>
      <c r="B22" s="6"/>
      <c r="C22" s="6"/>
      <c r="D22" s="6"/>
      <c r="E22" s="6"/>
      <c r="F22" s="11"/>
      <c r="G22" s="12" t="str">
        <f>IF(OR(A22="",COUNTIFS('Подбор'!$C$11:$C$22,A22)&lt;&gt;1),"",IF(COUNT(INDEX('Подбор'!$G$11:$G$22,MATCH(A22,'Подбор'!$C$11:$C$22,0)))&lt;&gt;1,"",INDEX('Подбор'!$G$11:$G$22,MATCH(A22,'Подбор'!$C$11:$C$22,0))))</f>
        <v/>
      </c>
      <c r="H22" s="12" t="str">
        <f>IF(COUNT(F22,G22)&lt;&gt;2,"",F22*G22)</f>
        <v/>
      </c>
      <c r="I22" s="6"/>
      <c r="J22" s="6"/>
    </row>
    <row r="23" ht="86" customHeight="1" spans="1:10" x14ac:dyDescent="0.25">
      <c r="A23" s="6"/>
      <c r="B23" s="6"/>
      <c r="C23" s="6"/>
      <c r="D23" s="6"/>
      <c r="E23" s="6"/>
      <c r="F23" s="11"/>
      <c r="G23" s="12" t="str">
        <f>IF(OR(A23="",COUNTIFS('Подбор'!$C$11:$C$22,A23)&lt;&gt;1),"",IF(COUNT(INDEX('Подбор'!$G$11:$G$22,MATCH(A23,'Подбор'!$C$11:$C$22,0)))&lt;&gt;1,"",INDEX('Подбор'!$G$11:$G$22,MATCH(A23,'Подбор'!$C$11:$C$22,0))))</f>
        <v/>
      </c>
      <c r="H23" s="12" t="str">
        <f>IF(COUNT(F23,G23)&lt;&gt;2,"",F23*G23)</f>
        <v/>
      </c>
      <c r="I23" s="6"/>
      <c r="J23" s="6"/>
    </row>
    <row r="24" ht="86" customHeight="1" spans="1:10" x14ac:dyDescent="0.25">
      <c r="A24" s="6"/>
      <c r="B24" s="6"/>
      <c r="C24" s="6"/>
      <c r="D24" s="6"/>
      <c r="E24" s="6"/>
      <c r="F24" s="11"/>
      <c r="G24" s="12" t="str">
        <f>IF(OR(A24="",COUNTIFS('Подбор'!$C$11:$C$22,A24)&lt;&gt;1),"",IF(COUNT(INDEX('Подбор'!$G$11:$G$22,MATCH(A24,'Подбор'!$C$11:$C$22,0)))&lt;&gt;1,"",INDEX('Подбор'!$G$11:$G$22,MATCH(A24,'Подбор'!$C$11:$C$22,0))))</f>
        <v/>
      </c>
      <c r="H24" s="12" t="str">
        <f>IF(COUNT(F24,G24)&lt;&gt;2,"",F24*G24)</f>
        <v/>
      </c>
      <c r="I24" s="6"/>
      <c r="J24" s="6"/>
    </row>
    <row r="25" ht="86" customHeight="1" spans="1:10" x14ac:dyDescent="0.25">
      <c r="A25" s="6"/>
      <c r="B25" s="6"/>
      <c r="C25" s="6"/>
      <c r="D25" s="6"/>
      <c r="E25" s="6"/>
      <c r="F25" s="11"/>
      <c r="G25" s="12" t="str">
        <f>IF(OR(A25="",COUNTIFS('Подбор'!$C$11:$C$22,A25)&lt;&gt;1),"",IF(COUNT(INDEX('Подбор'!$G$11:$G$22,MATCH(A25,'Подбор'!$C$11:$C$22,0)))&lt;&gt;1,"",INDEX('Подбор'!$G$11:$G$22,MATCH(A25,'Подбор'!$C$11:$C$22,0))))</f>
        <v/>
      </c>
      <c r="H25" s="12" t="str">
        <f>IF(COUNT(F25,G25)&lt;&gt;2,"",F25*G25)</f>
        <v/>
      </c>
      <c r="I25" s="6"/>
      <c r="J25" s="6"/>
    </row>
    <row r="26" ht="86" customHeight="1" spans="1:10" x14ac:dyDescent="0.25">
      <c r="A26" s="6"/>
      <c r="B26" s="6"/>
      <c r="C26" s="6"/>
      <c r="D26" s="6"/>
      <c r="E26" s="6"/>
      <c r="F26" s="11"/>
      <c r="G26" s="12" t="str">
        <f>IF(OR(A26="",COUNTIFS('Подбор'!$C$11:$C$22,A26)&lt;&gt;1),"",IF(COUNT(INDEX('Подбор'!$G$11:$G$22,MATCH(A26,'Подбор'!$C$11:$C$22,0)))&lt;&gt;1,"",INDEX('Подбор'!$G$11:$G$22,MATCH(A26,'Подбор'!$C$11:$C$22,0))))</f>
        <v/>
      </c>
      <c r="H26" s="12" t="str">
        <f>IF(COUNT(F26,G26)&lt;&gt;2,"",F26*G26)</f>
        <v/>
      </c>
      <c r="I26" s="6"/>
      <c r="J26" s="6"/>
    </row>
    <row r="27" ht="86" customHeight="1" spans="1:10" x14ac:dyDescent="0.25">
      <c r="A27" s="6"/>
      <c r="B27" s="6"/>
      <c r="C27" s="6"/>
      <c r="D27" s="6"/>
      <c r="E27" s="6"/>
      <c r="F27" s="11"/>
      <c r="G27" s="12" t="str">
        <f>IF(OR(A27="",COUNTIFS('Подбор'!$C$11:$C$22,A27)&lt;&gt;1),"",IF(COUNT(INDEX('Подбор'!$G$11:$G$22,MATCH(A27,'Подбор'!$C$11:$C$22,0)))&lt;&gt;1,"",INDEX('Подбор'!$G$11:$G$22,MATCH(A27,'Подбор'!$C$11:$C$22,0))))</f>
        <v/>
      </c>
      <c r="H27" s="12" t="str">
        <f>IF(COUNT(F27,G27)&lt;&gt;2,"",F27*G27)</f>
        <v/>
      </c>
      <c r="I27" s="6"/>
      <c r="J27" s="6"/>
    </row>
    <row r="28" ht="86" customHeight="1" spans="1:10" x14ac:dyDescent="0.25">
      <c r="A28" s="6"/>
      <c r="B28" s="6"/>
      <c r="C28" s="6"/>
      <c r="D28" s="6"/>
      <c r="E28" s="6"/>
      <c r="F28" s="11"/>
      <c r="G28" s="12" t="str">
        <f>IF(OR(A28="",COUNTIFS('Подбор'!$C$11:$C$22,A28)&lt;&gt;1),"",IF(COUNT(INDEX('Подбор'!$G$11:$G$22,MATCH(A28,'Подбор'!$C$11:$C$22,0)))&lt;&gt;1,"",INDEX('Подбор'!$G$11:$G$22,MATCH(A28,'Подбор'!$C$11:$C$22,0))))</f>
        <v/>
      </c>
      <c r="H28" s="12" t="str">
        <f>IF(COUNT(F28,G28)&lt;&gt;2,"",F28*G28)</f>
        <v/>
      </c>
      <c r="I28" s="6"/>
      <c r="J28" s="6"/>
    </row>
    <row r="29" ht="86" customHeight="1" spans="1:10" x14ac:dyDescent="0.25">
      <c r="A29" s="6"/>
      <c r="B29" s="6"/>
      <c r="C29" s="6"/>
      <c r="D29" s="6"/>
      <c r="E29" s="6"/>
      <c r="F29" s="11"/>
      <c r="G29" s="12" t="str">
        <f>IF(OR(A29="",COUNTIFS('Подбор'!$C$11:$C$22,A29)&lt;&gt;1),"",IF(COUNT(INDEX('Подбор'!$G$11:$G$22,MATCH(A29,'Подбор'!$C$11:$C$22,0)))&lt;&gt;1,"",INDEX('Подбор'!$G$11:$G$22,MATCH(A29,'Подбор'!$C$11:$C$22,0))))</f>
        <v/>
      </c>
      <c r="H29" s="12" t="str">
        <f>IF(COUNT(F29,G29)&lt;&gt;2,"",F29*G29)</f>
        <v/>
      </c>
      <c r="I29" s="6"/>
      <c r="J29" s="6"/>
    </row>
    <row r="30" ht="86" customHeight="1" spans="1:10" x14ac:dyDescent="0.25">
      <c r="A30" s="6"/>
      <c r="B30" s="6"/>
      <c r="C30" s="6"/>
      <c r="D30" s="6"/>
      <c r="E30" s="6"/>
      <c r="F30" s="11"/>
      <c r="G30" s="12" t="str">
        <f>IF(OR(A30="",COUNTIFS('Подбор'!$C$11:$C$22,A30)&lt;&gt;1),"",IF(COUNT(INDEX('Подбор'!$G$11:$G$22,MATCH(A30,'Подбор'!$C$11:$C$22,0)))&lt;&gt;1,"",INDEX('Подбор'!$G$11:$G$22,MATCH(A30,'Подбор'!$C$11:$C$22,0))))</f>
        <v/>
      </c>
      <c r="H30" s="12" t="str">
        <f>IF(COUNT(F30,G30)&lt;&gt;2,"",F30*G30)</f>
        <v/>
      </c>
      <c r="I30" s="6"/>
      <c r="J30" s="6"/>
    </row>
    <row r="32" ht="55" customHeight="1" spans="1:4" x14ac:dyDescent="0.25">
      <c r="A32" s="7"/>
      <c r="B32" s="7"/>
      <c r="C32" s="7"/>
      <c r="D32" s="7" t="s">
        <v>40</v>
      </c>
    </row>
    <row r="33" ht="70" customHeight="1" spans="1:4" x14ac:dyDescent="0.25">
      <c r="A33" s="7"/>
      <c r="B33" s="7"/>
      <c r="C33" s="7"/>
      <c r="D33" s="7" t="s">
        <v>41</v>
      </c>
    </row>
  </sheetData>
  <mergeCells count="6">
    <mergeCell ref="B4:J4"/>
    <mergeCell ref="B5:J5"/>
    <mergeCell ref="B6:J6"/>
    <mergeCell ref="B7:J7"/>
    <mergeCell ref="B8:J8"/>
    <mergeCell ref="B9:J9"/>
  </mergeCells>
  <hyperlinks>
    <hyperlink ref="D32" r:id="rId1"/>
  </hyperlinks>
  <pageMargins left="0.25" right="0.25" top="0.35" bottom="0.35" header="0.15" footer="0.15"/>
  <pageSetup paperSize="8" orientation="landscape" horizontalDpi="4294967295" verticalDpi="4294967295" scale="100" fitToWidth="1" fitToHeight="0"/>
  <headerFooter>
    <oddFooter>Ремонт кровли |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4"/>
  <sheetViews>
    <sheetView workbookViewId="0" showGridLines="0">
      <pane xSplit="1" ySplit="10" topLeftCell="B11" activePane="bottomRight" state="frozen"/>
      <selection pane="bottomRight"/>
    </sheetView>
  </sheetViews>
  <sheetFormatPr defaultRowHeight="24" outlineLevelRow="0" outlineLevelCol="0" x14ac:dyDescent="55" customHeight="1"/>
  <cols>
    <col min="1" max="1" width="68" customWidth="1"/>
    <col min="2" max="2" width="28" customWidth="1"/>
    <col min="3" max="3" width="30" customWidth="1"/>
    <col min="4" max="4" width="18" customWidth="1"/>
    <col min="5" max="5" width="64" customWidth="1"/>
  </cols>
  <sheetData>
    <row r="2" spans="1:1" x14ac:dyDescent="0.25">
      <c r="A2" s="1" t="s">
        <v>42</v>
      </c>
    </row>
    <row r="4" spans="1:5" x14ac:dyDescent="0.25">
      <c r="A4" s="2" t="s">
        <v>1</v>
      </c>
      <c r="B4" s="2" t="str">
        <f>IF('ВОР'!B4="","",'ВОР'!B4)</f>
        <v/>
      </c>
      <c r="C4" s="2"/>
      <c r="D4" s="2"/>
      <c r="E4" s="2"/>
    </row>
    <row r="5" spans="1:5" x14ac:dyDescent="0.25">
      <c r="A5" s="2" t="s">
        <v>2</v>
      </c>
      <c r="B5" s="2" t="str">
        <f>IF('ВОР'!B5="","",'ВОР'!B5)</f>
        <v/>
      </c>
      <c r="C5" s="2"/>
      <c r="D5" s="2"/>
      <c r="E5" s="2"/>
    </row>
    <row r="6" spans="1:5" x14ac:dyDescent="0.25">
      <c r="A6" s="2" t="s">
        <v>3</v>
      </c>
      <c r="B6" s="8" t="str">
        <f>IF('ВОР'!B6="","",'ВОР'!B6)</f>
        <v/>
      </c>
      <c r="C6" s="8"/>
      <c r="D6" s="8"/>
      <c r="E6" s="8"/>
    </row>
    <row r="7" spans="1:5" x14ac:dyDescent="0.25">
      <c r="A7" s="2" t="s">
        <v>4</v>
      </c>
      <c r="B7" s="2" t="str">
        <f>IF('ВОР'!B7="","",'ВОР'!B7)</f>
        <v/>
      </c>
      <c r="C7" s="2"/>
      <c r="D7" s="2"/>
      <c r="E7" s="2"/>
    </row>
    <row r="8" spans="1:5" x14ac:dyDescent="0.25">
      <c r="A8" s="2" t="s">
        <v>5</v>
      </c>
      <c r="B8" s="2" t="str">
        <f>IF('ВОР'!B8="","",'ВОР'!B8)</f>
        <v/>
      </c>
      <c r="C8" s="2"/>
      <c r="D8" s="2"/>
      <c r="E8" s="2"/>
    </row>
    <row r="9" spans="1:5" x14ac:dyDescent="0.25">
      <c r="A9" s="2" t="s">
        <v>6</v>
      </c>
      <c r="B9" s="2" t="str">
        <f>IF('ВОР'!B9="","",'ВОР'!B9)</f>
        <v/>
      </c>
      <c r="C9" s="2"/>
      <c r="D9" s="2"/>
      <c r="E9" s="2"/>
    </row>
    <row r="10" ht="60" customHeight="1" spans="1:5" x14ac:dyDescent="0.25">
      <c r="A10" s="5" t="s">
        <v>43</v>
      </c>
      <c r="B10" s="5" t="s">
        <v>44</v>
      </c>
      <c r="C10" s="5" t="s">
        <v>6</v>
      </c>
      <c r="D10" s="5" t="s">
        <v>3</v>
      </c>
      <c r="E10" s="5" t="s">
        <v>45</v>
      </c>
    </row>
    <row r="11" ht="52" customHeight="1" spans="1:5" x14ac:dyDescent="0.25">
      <c r="A11" s="7" t="s">
        <v>46</v>
      </c>
      <c r="B11" s="6" t="s">
        <v>47</v>
      </c>
      <c r="C11" s="6"/>
      <c r="D11" s="13"/>
      <c r="E11" s="6"/>
    </row>
    <row r="12" ht="52" customHeight="1" spans="1:5" x14ac:dyDescent="0.25">
      <c r="A12" s="7" t="s">
        <v>48</v>
      </c>
      <c r="B12" s="6" t="s">
        <v>47</v>
      </c>
      <c r="C12" s="6"/>
      <c r="D12" s="13"/>
      <c r="E12" s="6"/>
    </row>
    <row r="13" ht="52" customHeight="1" spans="1:5" x14ac:dyDescent="0.25">
      <c r="A13" s="7" t="s">
        <v>49</v>
      </c>
      <c r="B13" s="6" t="s">
        <v>47</v>
      </c>
      <c r="C13" s="6"/>
      <c r="D13" s="13"/>
      <c r="E13" s="6"/>
    </row>
    <row r="14" ht="52" customHeight="1" spans="1:5" x14ac:dyDescent="0.25">
      <c r="A14" s="7" t="s">
        <v>50</v>
      </c>
      <c r="B14" s="6" t="s">
        <v>47</v>
      </c>
      <c r="C14" s="6"/>
      <c r="D14" s="13"/>
      <c r="E14" s="6"/>
    </row>
    <row r="15" ht="52" customHeight="1" spans="1:5" x14ac:dyDescent="0.25">
      <c r="A15" s="7" t="s">
        <v>51</v>
      </c>
      <c r="B15" s="6" t="s">
        <v>47</v>
      </c>
      <c r="C15" s="6"/>
      <c r="D15" s="13"/>
      <c r="E15" s="6"/>
    </row>
    <row r="16" ht="52" customHeight="1" spans="1:5" x14ac:dyDescent="0.25">
      <c r="A16" s="7" t="s">
        <v>52</v>
      </c>
      <c r="B16" s="6" t="s">
        <v>47</v>
      </c>
      <c r="C16" s="6"/>
      <c r="D16" s="13"/>
      <c r="E16" s="6"/>
    </row>
    <row r="17" ht="52" customHeight="1" spans="1:5" x14ac:dyDescent="0.25">
      <c r="A17" s="7" t="s">
        <v>53</v>
      </c>
      <c r="B17" s="6" t="s">
        <v>47</v>
      </c>
      <c r="C17" s="6"/>
      <c r="D17" s="13"/>
      <c r="E17" s="6"/>
    </row>
    <row r="18" ht="52" customHeight="1" spans="1:5" x14ac:dyDescent="0.25">
      <c r="A18" s="7" t="s">
        <v>54</v>
      </c>
      <c r="B18" s="6" t="s">
        <v>47</v>
      </c>
      <c r="C18" s="6"/>
      <c r="D18" s="13"/>
      <c r="E18" s="6"/>
    </row>
    <row r="19" ht="52" customHeight="1" spans="1:5" x14ac:dyDescent="0.25">
      <c r="A19" s="7" t="s">
        <v>55</v>
      </c>
      <c r="B19" s="6" t="s">
        <v>47</v>
      </c>
      <c r="C19" s="6"/>
      <c r="D19" s="13"/>
      <c r="E19" s="6"/>
    </row>
    <row r="20" ht="52" customHeight="1" spans="1:5" x14ac:dyDescent="0.25">
      <c r="A20" s="7" t="s">
        <v>56</v>
      </c>
      <c r="B20" s="6" t="s">
        <v>47</v>
      </c>
      <c r="C20" s="6"/>
      <c r="D20" s="13"/>
      <c r="E20" s="6"/>
    </row>
    <row r="21" ht="52" customHeight="1" spans="1:5" x14ac:dyDescent="0.25">
      <c r="A21" s="7" t="s">
        <v>57</v>
      </c>
      <c r="B21" s="6" t="s">
        <v>47</v>
      </c>
      <c r="C21" s="6"/>
      <c r="D21" s="13"/>
      <c r="E21" s="6"/>
    </row>
    <row r="22" ht="52" customHeight="1" spans="1:5" x14ac:dyDescent="0.25">
      <c r="A22" s="7" t="s">
        <v>58</v>
      </c>
      <c r="B22" s="6" t="s">
        <v>47</v>
      </c>
      <c r="C22" s="6"/>
      <c r="D22" s="13"/>
      <c r="E22" s="6"/>
    </row>
    <row r="24" spans="1:2" x14ac:dyDescent="0.25">
      <c r="A24" s="7" t="s">
        <v>59</v>
      </c>
      <c r="B24" s="9">
        <f>COUNTIFS(B11:B22,"&lt;&gt;Проверено")</f>
        <v>12</v>
      </c>
    </row>
  </sheetData>
  <mergeCells count="6">
    <mergeCell ref="B4:E4"/>
    <mergeCell ref="B5:E5"/>
    <mergeCell ref="B6:E6"/>
    <mergeCell ref="B7:E7"/>
    <mergeCell ref="B8:E8"/>
    <mergeCell ref="B9:E9"/>
  </mergeCells>
  <conditionalFormatting sqref="B11:B22">
    <cfRule type="containsText" dxfId="0" priority="1">
      <formula>NOT(ISERROR(SEARCH("Есть замечания",B11)))</formula>
    </cfRule>
  </conditionalFormatting>
  <dataValidations count="1">
    <dataValidation type="list" sqref="B11:B22">
      <formula1>"Проверить,Проверено,Есть замечания"</formula1>
    </dataValidation>
  </dataValidations>
  <pageMargins left="0.25" right="0.25" top="0.35" bottom="0.35" header="0.15" footer="0.15"/>
  <pageSetup paperSize="8" orientation="landscape" horizontalDpi="4294967295" verticalDpi="4294967295" scale="100" fitToWidth="1" fitToHeight="0"/>
  <headerFooter>
    <oddFooter>Ремонт кровли |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Подбор</vt:lpstr>
      <vt:lpstr>Ресурсы</vt:lpstr>
      <vt:lpstr>Контроль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