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объёма" state="visible" r:id="rId4"/>
  </sheets>
  <definedNames>
    <definedName name="_xlnm.Print_Area" localSheetId="0">'Расчёт объёма'!$A1:$J20</definedName>
  </definedNames>
  <calcPr calcId="171027" fullCalcOnLoad="1"/>
</workbook>
</file>

<file path=xl/sharedStrings.xml><?xml version="1.0" encoding="utf-8"?>
<sst xmlns="http://schemas.openxmlformats.org/spreadsheetml/2006/main" count="20" uniqueCount="20">
  <si>
    <t>Перемещение грунта: образец расчёта</t>
  </si>
  <si>
    <t>Учебный пример, объём и дальность условные. Разработка 600 м³ с перемещением на 40 м.</t>
  </si>
  <si>
    <t>Разработка с перемещением: база 10 м, шаг 10 м. Засыпка по таблицам 01-01-033 и 01-01-034: база 5 м, шаг 5 м.</t>
  </si>
  <si>
    <t>№</t>
  </si>
  <si>
    <t>Работа и параметры</t>
  </si>
  <si>
    <t>База / добавка ГЭСН</t>
  </si>
  <si>
    <t>Объём, м³</t>
  </si>
  <si>
    <t>Дальность, м</t>
  </si>
  <si>
    <t>База, м</t>
  </si>
  <si>
    <t>Шаг, м</t>
  </si>
  <si>
    <t>Применений добавки</t>
  </si>
  <si>
    <t>Количество базы, 1000 м³</t>
  </si>
  <si>
    <t>Количество добавки, 1000 м³</t>
  </si>
  <si>
    <t>Разработка с перемещением, 132 кВт, группа 2</t>
  </si>
  <si>
    <t>01-01-032-02 / 01-01-032-10</t>
  </si>
  <si>
    <t>Итого физический объём</t>
  </si>
  <si>
    <t>Итог объёма складывается по участкам. Количества базы и добавки не складывают для баланса грунта.</t>
  </si>
  <si>
    <t>Число применений относится к ресурсам добавочной нормы. Количество добавки сохраняет объём участка.</t>
  </si>
  <si>
    <t>Для расстояний с неполным шагом появляется «Уточнить»: число применений требует отдельного обоснования.</t>
  </si>
  <si>
    <t>Источник: ГЭСН 81-02-01-2022, таблицы 01-01-032 и 01-01-033, пункт 2.1.11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</si>
</sst>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 x14ac:knownFonts="1">
    <font>
      <color theme="1"/>
      <family val="2"/>
      <scheme val="minor"/>
      <sz val="11"/>
      <name val="Calibri"/>
    </font>
    <font>
      <b/>
      <color rgb="342A25"/>
      <sz val="14"/>
      <name val="Arial"/>
    </font>
    <font>
      <color rgb="342A25"/>
      <sz val="10"/>
      <name val="Arial"/>
    </font>
    <font>
      <b/>
      <color rgb="FFFFFF"/>
      <sz val="10"/>
      <name val="Arial"/>
    </font>
    <font>
      <b/>
      <color rgb="342A25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42A25"/>
      </patternFill>
    </fill>
    <fill>
      <patternFill patternType="solid">
        <fgColor rgb="FFF4DC"/>
      </patternFill>
    </fill>
    <fill>
      <patternFill patternType="solid">
        <fgColor rgb="F6F3EF"/>
      </patternFill>
    </fill>
  </fills>
  <borders count="2">
    <border>
      <left/>
      <right/>
      <top/>
      <bottom/>
      <diagonal/>
    </border>
    <border>
      <left/>
      <right/>
      <top/>
      <bottom style="hair">
        <color rgb="DCD7D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4" fillId="4" borderId="0" xfId="0" applyFont="1" applyFill="1"/>
    <xf numFmtId="165" fontId="4" fillId="4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1">
    <dxf>
      <font>
        <color rgb="9C2828"/>
      </font>
      <fill>
        <patternFill patternType="solid">
          <bgColor rgb="FFE1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30092025/gesn_gosudarstvennye-elementnye-smetnye-normy/0/gesn_81-02-01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342A25"/>
    <pageSetUpPr fitToPage="1"/>
  </sheetPr>
  <dimension ref="A2:J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4" customWidth="1"/>
    <col min="3" max="3" width="32" customWidth="1"/>
    <col min="4" max="7" width="12" customWidth="1"/>
    <col min="8" max="8" width="15" customWidth="1"/>
    <col min="9" max="10" width="16" customWidth="1"/>
  </cols>
  <sheetData>
    <row r="2" ht="26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5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25" customHeight="1" spans="1:10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</row>
    <row r="6" ht="44" customHeight="1" spans="1:10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ht="38" customHeight="1" spans="1:10" x14ac:dyDescent="0.25">
      <c r="A7" s="4">
        <v>1</v>
      </c>
      <c r="B7" s="5" t="s">
        <v>13</v>
      </c>
      <c r="C7" s="5" t="s">
        <v>14</v>
      </c>
      <c r="D7" s="6">
        <v>600</v>
      </c>
      <c r="E7" s="7">
        <v>40</v>
      </c>
      <c r="F7" s="7">
        <v>10</v>
      </c>
      <c r="G7" s="7">
        <v>10</v>
      </c>
      <c r="H7" s="8">
        <f>IF(COUNT(E7:G7)&lt;&gt;3,"",IF(E7&lt;=F7,0,IF(MOD(E7-F7,G7)=0,(E7-F7)/G7,"Уточнить")))</f>
        <v>3</v>
      </c>
      <c r="I7" s="9">
        <f>IF(COUNT(D7)=0,"",D7/1000)</f>
        <v>0.6</v>
      </c>
      <c r="J7" s="9">
        <f>IF(OR(NOT(ISNUMBER(I7)),NOT(ISNUMBER(H7))),"",IF(H7&gt;0,I7,0))</f>
        <v>0.6</v>
      </c>
    </row>
    <row r="8" ht="38" customHeight="1" spans="1:10" x14ac:dyDescent="0.25">
      <c r="A8" s="4">
        <v>2</v>
      </c>
      <c r="B8" s="5"/>
      <c r="C8" s="5"/>
      <c r="D8" s="6"/>
      <c r="E8" s="7"/>
      <c r="F8" s="7"/>
      <c r="G8" s="7"/>
      <c r="H8" s="8" t="str">
        <f>IF(COUNT(E8:G8)&lt;&gt;3,"",IF(E8&lt;=F8,0,IF(MOD(E8-F8,G8)=0,(E8-F8)/G8,"Уточнить")))</f>
        <v/>
      </c>
      <c r="I8" s="9" t="str">
        <f>IF(COUNT(D8)=0,"",D8/1000)</f>
        <v/>
      </c>
      <c r="J8" s="9" t="str">
        <f>IF(OR(NOT(ISNUMBER(I8)),NOT(ISNUMBER(H8))),"",IF(H8&gt;0,I8,0))</f>
        <v/>
      </c>
    </row>
    <row r="9" ht="38" customHeight="1" spans="1:10" x14ac:dyDescent="0.25">
      <c r="A9" s="4">
        <v>3</v>
      </c>
      <c r="B9" s="5"/>
      <c r="C9" s="5"/>
      <c r="D9" s="6"/>
      <c r="E9" s="7"/>
      <c r="F9" s="7"/>
      <c r="G9" s="7"/>
      <c r="H9" s="8" t="str">
        <f>IF(COUNT(E9:G9)&lt;&gt;3,"",IF(E9&lt;=F9,0,IF(MOD(E9-F9,G9)=0,(E9-F9)/G9,"Уточнить")))</f>
        <v/>
      </c>
      <c r="I9" s="9" t="str">
        <f>IF(COUNT(D9)=0,"",D9/1000)</f>
        <v/>
      </c>
      <c r="J9" s="9" t="str">
        <f>IF(OR(NOT(ISNUMBER(I9)),NOT(ISNUMBER(H9))),"",IF(H9&gt;0,I9,0))</f>
        <v/>
      </c>
    </row>
    <row r="10" ht="38" customHeight="1" spans="1:10" x14ac:dyDescent="0.25">
      <c r="A10" s="4">
        <v>4</v>
      </c>
      <c r="B10" s="5"/>
      <c r="C10" s="5"/>
      <c r="D10" s="6"/>
      <c r="E10" s="7"/>
      <c r="F10" s="7"/>
      <c r="G10" s="7"/>
      <c r="H10" s="8" t="str">
        <f>IF(COUNT(E10:G10)&lt;&gt;3,"",IF(E10&lt;=F10,0,IF(MOD(E10-F10,G10)=0,(E10-F10)/G10,"Уточнить")))</f>
        <v/>
      </c>
      <c r="I10" s="9" t="str">
        <f>IF(COUNT(D10)=0,"",D10/1000)</f>
        <v/>
      </c>
      <c r="J10" s="9" t="str">
        <f>IF(OR(NOT(ISNUMBER(I10)),NOT(ISNUMBER(H10))),"",IF(H10&gt;0,I10,0))</f>
        <v/>
      </c>
    </row>
    <row r="11" ht="38" customHeight="1" spans="1:10" x14ac:dyDescent="0.25">
      <c r="A11" s="4">
        <v>5</v>
      </c>
      <c r="B11" s="5"/>
      <c r="C11" s="5"/>
      <c r="D11" s="6"/>
      <c r="E11" s="7"/>
      <c r="F11" s="7"/>
      <c r="G11" s="7"/>
      <c r="H11" s="8" t="str">
        <f>IF(COUNT(E11:G11)&lt;&gt;3,"",IF(E11&lt;=F11,0,IF(MOD(E11-F11,G11)=0,(E11-F11)/G11,"Уточнить")))</f>
        <v/>
      </c>
      <c r="I11" s="9" t="str">
        <f>IF(COUNT(D11)=0,"",D11/1000)</f>
        <v/>
      </c>
      <c r="J11" s="9" t="str">
        <f>IF(OR(NOT(ISNUMBER(I11)),NOT(ISNUMBER(H11))),"",IF(H11&gt;0,I11,0))</f>
        <v/>
      </c>
    </row>
    <row r="12" ht="27" customHeight="1" spans="1:10" x14ac:dyDescent="0.25">
      <c r="A12" s="10"/>
      <c r="B12" s="10" t="s">
        <v>15</v>
      </c>
      <c r="C12" s="10"/>
      <c r="D12" s="10">
        <f>IF(COUNT(D7:D11)=0,"",SUM(D7:D11))</f>
        <v>600</v>
      </c>
      <c r="E12" s="10"/>
      <c r="F12" s="10"/>
      <c r="G12" s="10"/>
      <c r="H12" s="10"/>
      <c r="I12" s="11">
        <f>IF(COUNT(D7:D11)=0,"",SUM(I7:I11))</f>
        <v>0.6</v>
      </c>
      <c r="J12" s="10"/>
    </row>
    <row r="14" ht="25" customHeight="1" spans="1:10" x14ac:dyDescent="0.25">
      <c r="A14" s="2" t="s">
        <v>16</v>
      </c>
      <c r="B14" s="2"/>
      <c r="C14" s="2"/>
      <c r="D14" s="2"/>
      <c r="E14" s="2"/>
      <c r="F14" s="2"/>
      <c r="G14" s="2"/>
      <c r="H14" s="2"/>
      <c r="I14" s="2"/>
      <c r="J14" s="2"/>
    </row>
    <row r="15" ht="25" customHeight="1" spans="1:10" x14ac:dyDescent="0.25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</row>
    <row r="16" ht="25" customHeight="1" spans="1:10" x14ac:dyDescent="0.25">
      <c r="A16" s="2" t="s">
        <v>18</v>
      </c>
      <c r="B16" s="2"/>
      <c r="C16" s="2"/>
      <c r="D16" s="2"/>
      <c r="E16" s="2"/>
      <c r="F16" s="2"/>
      <c r="G16" s="2"/>
      <c r="H16" s="2"/>
      <c r="I16" s="2"/>
      <c r="J16" s="2"/>
    </row>
    <row r="18" ht="24" customHeight="1" spans="1:10" x14ac:dyDescent="0.25">
      <c r="A18" s="12" t="s">
        <v>19</v>
      </c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7">
    <mergeCell ref="A2:J2"/>
    <mergeCell ref="A3:J3"/>
    <mergeCell ref="A4:J4"/>
    <mergeCell ref="A14:J14"/>
    <mergeCell ref="A15:J15"/>
    <mergeCell ref="A16:J16"/>
    <mergeCell ref="A18:J18"/>
  </mergeCells>
  <conditionalFormatting sqref="H7:H11">
    <cfRule type="containsText" dxfId="0" priority="1">
      <formula>NOT(ISERROR(SEARCH("Уточнить",H7)))</formula>
    </cfRule>
  </conditionalFormatting>
  <dataValidations count="4">
    <dataValidation type="decimal" operator="greaterThanOrEqual" allowBlank="1" showErrorMessage="1" errorTitle="Проверьте число" error="Введите неотрицательное число." sqref="D10:F11">
      <formula1>0</formula1>
    </dataValidation>
    <dataValidation type="decimal" operator="greaterThanOrEqual" allowBlank="1" showErrorMessage="1" errorTitle="Проверьте число" error="Введите неотрицательное число." sqref="D7:F11">
      <formula1>0</formula1>
    </dataValidation>
    <dataValidation type="decimal" operator="greaterThan" allowBlank="1" showErrorMessage="1" errorTitle="Проверьте число" error="Шаг должен быть больше нуля." sqref="G10:G11">
      <formula1>0</formula1>
    </dataValidation>
    <dataValidation type="decimal" operator="greaterThan" allowBlank="1" showErrorMessage="1" errorTitle="Проверьте число" error="Шаг должен быть больше нуля." sqref="G7:G11">
      <formula1>0</formula1>
    </dataValidation>
  </dataValidations>
  <hyperlinks>
    <hyperlink ref="A18" r:id="rId1"/>
  </hyperlinks>
  <pageMargins left="0.25" right="0.25" top="0.35" bottom="0.35" header="0.15" footer="0.15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объёма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2026-10-07T04:41:34Z</dcterms:created>
  <dcterms:modified xsi:type="dcterms:W3CDTF">2026-10-07T04:41:34Z</dcterms:modified>
</cp:coreProperties>
</file>