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-пример" state="visible" r:id="rId4"/>
    <sheet sheetId="2" name="Выбор" state="visible" r:id="rId5"/>
    <sheet sheetId="3" name="Проверка" state="visible" r:id="rId6"/>
    <sheet sheetId="4" name="Источники" state="visible" r:id="rId7"/>
  </sheets>
  <definedNames>
    <definedName name="_xlnm.Print_Area" localSheetId="0">'ВОР-пример'!$A1:$E34</definedName>
    <definedName name="_xlnm.Print_Area" localSheetId="1">'Выбор'!$A1:$K28</definedName>
    <definedName name="_xlnm.Print_Titles" localSheetId="1">'Выбор'!$5:$5</definedName>
    <definedName name="_xlnm.Print_Area" localSheetId="2">'Проверка'!$A1:$C17</definedName>
    <definedName name="_xlnm.Print_Area" localSheetId="3">'Источники'!$A1:$D9</definedName>
  </definedNames>
  <calcPr calcId="171027" fullCalcOnLoad="1"/>
</workbook>
</file>

<file path=xl/sharedStrings.xml><?xml version="1.0" encoding="utf-8"?>
<sst xmlns="http://schemas.openxmlformats.org/spreadsheetml/2006/main" count="271" uniqueCount="168">
  <si>
    <t>Учебный пример выбора расценки</t>
  </si>
  <si>
    <t>Жёлтые поля заполняют по ведомости объёмов работ.</t>
  </si>
  <si>
    <t>Объект</t>
  </si>
  <si>
    <t>Офисное помещение</t>
  </si>
  <si>
    <t>Дата</t>
  </si>
  <si>
    <t>Составитель</t>
  </si>
  <si>
    <t>Материал листов</t>
  </si>
  <si>
    <t>ГКЛ</t>
  </si>
  <si>
    <t>Конструктивное решение</t>
  </si>
  <si>
    <t>Одинарный</t>
  </si>
  <si>
    <t>Слои ГКЛ с каждой стороны</t>
  </si>
  <si>
    <t>Дверные проёмы, шт.</t>
  </si>
  <si>
    <t>Деформационный шов</t>
  </si>
  <si>
    <t>Нет</t>
  </si>
  <si>
    <t>Площадь перегородки по ВОР, м²</t>
  </si>
  <si>
    <t>Источник площади</t>
  </si>
  <si>
    <t>Учебная ВОР, принятая площадь перегородки</t>
  </si>
  <si>
    <t>Признаки для сопоставления</t>
  </si>
  <si>
    <t>Выбранный шифр ГЭСН</t>
  </si>
  <si>
    <t>Измеритель нормы, м²</t>
  </si>
  <si>
    <t>Количество в смете, в измерителе 100 м²</t>
  </si>
  <si>
    <t>Слои и стороны повторно в количество не включают.</t>
  </si>
  <si>
    <t>Ресурсный пример ниже относится только к ГЭСН 10-05-002-02.</t>
  </si>
  <si>
    <t>Ресурс</t>
  </si>
  <si>
    <t>Расход на 100 м²</t>
  </si>
  <si>
    <t>Единица</t>
  </si>
  <si>
    <t>На объём ВОР</t>
  </si>
  <si>
    <t>Направляющий профиль</t>
  </si>
  <si>
    <t>м</t>
  </si>
  <si>
    <t>Стоечный профиль</t>
  </si>
  <si>
    <t>Шурупы 25 мм</t>
  </si>
  <si>
    <t>100 шт.</t>
  </si>
  <si>
    <t>Шурупы 35 мм</t>
  </si>
  <si>
    <t>ГКЛ и минвату проверяют по полной ресурсной части и проекту.</t>
  </si>
  <si>
    <t>Ресурсы разного назначения не складывают. Закупку округляют отдельно.</t>
  </si>
  <si>
    <t>Составил</t>
  </si>
  <si>
    <t>Проверил</t>
  </si>
  <si>
    <t>Перегородки из ГКЛ: 23 варианта ГЭСН</t>
  </si>
  <si>
    <t>Непредусмотренное сочетание требует проверки конструкции.</t>
  </si>
  <si>
    <t>Шифр ГЭСН</t>
  </si>
  <si>
    <t>Название нормы</t>
  </si>
  <si>
    <t>Слои с каждой стороны</t>
  </si>
  <si>
    <t>Измеритель</t>
  </si>
  <si>
    <t>База</t>
  </si>
  <si>
    <t>Варианты конструкции</t>
  </si>
  <si>
    <t>10-05-001-01</t>
  </si>
  <si>
    <t>Устройство перегородок из гипсокартонных листов (ГКЛ) с одинарным металлическим каркасом и однослойной обшивкой с обеих сторон: глухих</t>
  </si>
  <si>
    <t>100 м²</t>
  </si>
  <si>
    <t>ФСНБ-2022</t>
  </si>
  <si>
    <t>Одинарный_1_0_Нет</t>
  </si>
  <si>
    <t>10-05-001-02</t>
  </si>
  <si>
    <t>Устройство перегородок из гипсокартонных листов (ГКЛ) с одинарным металлическим каркасом и однослойной обшивкой с обеих сторон: с одним дверным проемом</t>
  </si>
  <si>
    <t>Одинарный_1_1_Нет</t>
  </si>
  <si>
    <t>Двойной</t>
  </si>
  <si>
    <t>10-05-001-03</t>
  </si>
  <si>
    <t>Устройство перегородок из гипсокартонных листов (ГКЛ) с одинарным металлическим каркасом и однослойной обшивкой с обеих сторон: с двумя дверными проемами</t>
  </si>
  <si>
    <t>Одинарный_1_2_Нет</t>
  </si>
  <si>
    <t>Двойной с центральным листом</t>
  </si>
  <si>
    <t>10-05-001-04</t>
  </si>
  <si>
    <t>Устройство перегородок из гипсокартонных листов (ГКЛ) с одинарным металлическим каркасом и однослойной обшивкой с обеих сторон: с тремя дверными проемами и деформационным швом</t>
  </si>
  <si>
    <t>Есть</t>
  </si>
  <si>
    <t>Одинарный_1_3_Есть</t>
  </si>
  <si>
    <t>Двойной для коммуникаций</t>
  </si>
  <si>
    <t>10-05-002-01</t>
  </si>
  <si>
    <t>Устройство перегородок из гипсокартонных листов (ГКЛ) с одинарным металлическим каркасом и двухслойной обшивкой с обеих сторон: глухих</t>
  </si>
  <si>
    <t>Одинарный_2_0_Нет</t>
  </si>
  <si>
    <t>Одинарный со стальными листами</t>
  </si>
  <si>
    <t>10-05-002-02</t>
  </si>
  <si>
    <t>Устройство перегородок из гипсокартонных листов (ГКЛ) с одинарным металлическим каркасом и двухслойной обшивкой с обеих сторон: с одним дверным проемом</t>
  </si>
  <si>
    <t>Одинарный_2_1_Нет</t>
  </si>
  <si>
    <t>10-05-002-03</t>
  </si>
  <si>
    <t>Устройство перегородок из гипсокартонных листов (ГКЛ) с одинарным металлическим каркасом и двухслойной обшивкой с обеих сторон: с двумя дверными проемами</t>
  </si>
  <si>
    <t>Одинарный_2_2_Нет</t>
  </si>
  <si>
    <t>10-05-002-04</t>
  </si>
  <si>
    <t>Устройство перегородок из гипсокартонных листов (ГКЛ) с одинарным металлическим каркасом и двухслойной обшивкой с обеих сторон: с тремя дверными проемами и деформационным швом</t>
  </si>
  <si>
    <t>Одинарный_2_3_Есть</t>
  </si>
  <si>
    <t>10-05-003-01</t>
  </si>
  <si>
    <t>Устройство перегородок из гипсокартонных листов (ГКЛ) с одинарным металлическим каркасом и трехслойной обшивкой с обеих сторон: глухих</t>
  </si>
  <si>
    <t>Одинарный_3_0_Нет</t>
  </si>
  <si>
    <t>10-05-003-02</t>
  </si>
  <si>
    <t>Устройство перегородок из гипсокартонных листов (ГКЛ) с одинарным металлическим каркасом и трехслойной обшивкой с обеих сторон: с одним дверным проемом</t>
  </si>
  <si>
    <t>Одинарный_3_1_Нет</t>
  </si>
  <si>
    <t>10-05-003-03</t>
  </si>
  <si>
    <t>Устройство перегородок из гипсокартонных листов (ГКЛ) с одинарным металлическим каркасом и трехслойной обшивкой с обеих сторон: с двумя дверными проемами</t>
  </si>
  <si>
    <t>Одинарный_3_2_Нет</t>
  </si>
  <si>
    <t>10-05-004-01</t>
  </si>
  <si>
    <t>Устройство перегородок из гипсокартонных листов (ГКЛ) с двойным металлическим каркасом и двухслойной обшивкой с обеих сторон: глухих</t>
  </si>
  <si>
    <t>Двойной_2_0_Нет</t>
  </si>
  <si>
    <t>10-05-004-02</t>
  </si>
  <si>
    <t>Устройство перегородок из гипсокартонных листов (ГКЛ) с двойным металлическим каркасом и двухслойной обшивкой с обеих сторон: с одним дверным проемом</t>
  </si>
  <si>
    <t>Двойной_2_1_Нет</t>
  </si>
  <si>
    <t>10-05-004-03</t>
  </si>
  <si>
    <t>Устройство перегородок из гипсокартонных листов (ГКЛ) с двойным металлическим каркасом и двухслойной обшивкой с обеих сторон: с двумя дверными проемами</t>
  </si>
  <si>
    <t>Двойной_2_2_Нет</t>
  </si>
  <si>
    <t>10-05-004-04</t>
  </si>
  <si>
    <t>Устройство перегородок из гипсокартонных листов (ГКЛ) с двойным металлическим каркасом и двухслойной обшивкой с обеих сторон: с тремя дверными проемами и деформационным швом</t>
  </si>
  <si>
    <t>Двойной_2_3_Есть</t>
  </si>
  <si>
    <t>10-05-005-01</t>
  </si>
  <si>
    <t>Устройство перегородок из гипсокартонных листов (ГКЛ) с двойным металлическим каркасом и двухслойной обшивкой с обеих сторон и один лист в середине перегородки: глухих</t>
  </si>
  <si>
    <t>Двойной с центральным листом_2_0_Нет</t>
  </si>
  <si>
    <t>10-05-005-02</t>
  </si>
  <si>
    <t>Устройство перегородок из гипсокартонных листов (ГКЛ) с двойным металлическим каркасом и двухслойной обшивкой с обеих сторон и один лист в середине перегородки: с одним дверным проемом</t>
  </si>
  <si>
    <t>Двойной с центральным листом_2_1_Нет</t>
  </si>
  <si>
    <t>10-05-005-03</t>
  </si>
  <si>
    <t>Устройство перегородок из гипсокартонных листов (ГКЛ) с двойным металлическим каркасом и двухслойной обшивкой с обеих сторон и один лист в середине перегородки: с двумя дверными проемами</t>
  </si>
  <si>
    <t>Двойной с центральным листом_2_2_Нет</t>
  </si>
  <si>
    <t>10-05-005-04</t>
  </si>
  <si>
    <t>Устройство перегородок из гипсокартонных листов (ГКЛ) с двойным металлическим каркасом и двухслойной обшивкой с обеих сторон и один лист в середине перегородки: с тремя дверными проемами и деформационным швом</t>
  </si>
  <si>
    <t>Двойной с центральным листом_2_3_Есть</t>
  </si>
  <si>
    <t>10-05-006-01</t>
  </si>
  <si>
    <t>Устройство глухих перегородок из гипсокартонных листов (ГКЛ) с двойным металлическим каркасом с пространством для пропуска коммуникаций и двухслойной обшивкой с обеих сторон</t>
  </si>
  <si>
    <t>Двойной для коммуникаций_2_0_Нет</t>
  </si>
  <si>
    <t>10-05-007-01</t>
  </si>
  <si>
    <t>Устройство перегородок с одинарным металлическим каркасом и трехслойной обшивкой с листами оцинкованной стали толщиной 0,5 мм между гипсокартонными листами с обеих сторон: глухих</t>
  </si>
  <si>
    <t>Одинарный со стальными листами_3_0_Нет</t>
  </si>
  <si>
    <t>10-05-007-02</t>
  </si>
  <si>
    <t>Устройство перегородок с одинарным металлическим каркасом и трехслойной обшивкой с листами оцинкованной стали толщиной 0,5 мм между гипсокартонными листами с обеих сторон: с одним дверным проемом</t>
  </si>
  <si>
    <t>Одинарный со стальными листами_3_1_Нет</t>
  </si>
  <si>
    <t>10-05-007-03</t>
  </si>
  <si>
    <t>Устройство перегородок с одинарным металлическим каркасом и трехслойной обшивкой с листами оцинкованной стали толщиной 0,5 мм между гипсокартонными листами с обеих сторон: с двумя дверными проемами</t>
  </si>
  <si>
    <t>Одинарный со стальными листами_3_2_Нет</t>
  </si>
  <si>
    <t>Проверка перед передачей сметы</t>
  </si>
  <si>
    <t>Что проверить</t>
  </si>
  <si>
    <t>Условие</t>
  </si>
  <si>
    <t>Отметка сметчика</t>
  </si>
  <si>
    <t>ГКЛ соответствует проекту; ГВЛ и ГСП не подставлены вместо него.</t>
  </si>
  <si>
    <t>Каркас и слои</t>
  </si>
  <si>
    <t>Тип каркаса и слои с каждой стороны совпадают с названием нормы.</t>
  </si>
  <si>
    <t>Проёмы и шов</t>
  </si>
  <si>
    <t>Число проёмов и наличие деформационного шва проверены вместе.</t>
  </si>
  <si>
    <t>Особая конструкция</t>
  </si>
  <si>
    <t>Центральный лист, коммуникации и стальные листы учтены в выборе.</t>
  </si>
  <si>
    <t>Площадь</t>
  </si>
  <si>
    <t>ВОР содержит площадь самой перегородки с записанным основанием обмера.</t>
  </si>
  <si>
    <t>Единицы</t>
  </si>
  <si>
    <t>Количество работы приведено к 100 м². Шурупы измерены в 100 шт.</t>
  </si>
  <si>
    <t>Каркас</t>
  </si>
  <si>
    <t>Установка тех же профилей не начислена повторно.</t>
  </si>
  <si>
    <t>Изоляция</t>
  </si>
  <si>
    <t>Укладка того же изоляционного материала не начислена повторно.</t>
  </si>
  <si>
    <t>Швы и грунтовка</t>
  </si>
  <si>
    <t>Обработка тех же стыков и грунтование не продублированы.</t>
  </si>
  <si>
    <t>ГКЛ и минвата</t>
  </si>
  <si>
    <t>Расход, характеристики и стоимость сверены по полной ресурсной части нормы и проекту.</t>
  </si>
  <si>
    <t>Отделка и дверь</t>
  </si>
  <si>
    <t>Отдельные работы соответствуют ВОР и проектному узлу.</t>
  </si>
  <si>
    <t>Расчёт стоимости</t>
  </si>
  <si>
    <t>Зафиксированы редакция базы, метод, регион и период.</t>
  </si>
  <si>
    <t>Основания для выбора и проверки</t>
  </si>
  <si>
    <t>Документ</t>
  </si>
  <si>
    <t>Что подтверждает</t>
  </si>
  <si>
    <t>Адрес</t>
  </si>
  <si>
    <t>Применение</t>
  </si>
  <si>
    <t>ГЭСН 81-02-10-2022, раздел 5</t>
  </si>
  <si>
    <t>Таблицы 10-05-001 по 10-05-007: варианты конструкции и состав работ.</t>
  </si>
  <si>
    <t>https://fgiscs.minstroyrf.ru/#/frsn/fsnb</t>
  </si>
  <si>
    <t>Перед выпуском сметы сверить применяемую редакцию.</t>
  </si>
  <si>
    <t>Главгосэкспертиза, изменения № 18</t>
  </si>
  <si>
    <t>Приказ от 15.05.2026 № 301/пр; вступление в действие 25.05.2026.</t>
  </si>
  <si>
    <t>https://edu.gge.ru/news/ocherednye-dopolneniya-i-izmeneniya-k-fsnb-2022/</t>
  </si>
  <si>
    <t>Проверено 05.10.2026.</t>
  </si>
  <si>
    <t>Главгосэкспертиза, изменения № 17</t>
  </si>
  <si>
    <t>Приказ от 17.02.2026 № 91/пр; корректировки работ и ресурсов.</t>
  </si>
  <si>
    <t>https://edu.gge.ru/news/3-186-novykh-i-aktualizirovannykh-smetnykh-norm/</t>
  </si>
  <si>
    <t>КНАУФ, система С 112</t>
  </si>
  <si>
    <t>Одинарный металлический каркас и двухслойные обшивки. Количества ориентировочные.</t>
  </si>
  <si>
    <t>https://www.knauf.ru/systems/peregorodki/peregorodki-gipsokarton/s-112-a/</t>
  </si>
  <si>
    <t>Проверено 05.10.2026. Не заменяет нормативный расход ГЭСН.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</si>
</sst>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color rgb="FF523B2E"/>
      <sz val="14"/>
      <name val="Arial"/>
    </font>
    <font>
      <color rgb="FF252525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1CB"/>
      </patternFill>
    </fill>
    <fill>
      <patternFill patternType="solid">
        <fgColor rgb="FF523B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0" fontId="0" fillId="2" borderId="0" xfId="0" applyFill="1"/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4"/>
  <sheetViews>
    <sheetView workbookViewId="0" showGridLines="0"/>
  </sheetViews>
  <sheetFormatPr defaultRowHeight="15" outlineLevelRow="0" outlineLevelCol="0" x14ac:dyDescent="55"/>
  <cols>
    <col min="1" max="1" width="43" customWidth="1"/>
    <col min="2" max="2" width="68" customWidth="1"/>
    <col min="3" max="3" width="16" customWidth="1"/>
    <col min="4" max="4" width="20" customWidth="1"/>
    <col min="5" max="5" width="24" customWidth="1"/>
  </cols>
  <sheetData>
    <row r="2" ht="28" customHeight="1" spans="1:1" x14ac:dyDescent="0.25">
      <c r="A2" s="1" t="s">
        <v>0</v>
      </c>
    </row>
    <row r="4" ht="26" customHeight="1" spans="1:5" x14ac:dyDescent="0.25">
      <c r="A4" s="2" t="s">
        <v>1</v>
      </c>
      <c r="B4" s="2"/>
      <c r="C4" s="2"/>
      <c r="D4" s="2"/>
      <c r="E4" s="2"/>
    </row>
    <row r="5" ht="26" customHeight="1" spans="1:2" x14ac:dyDescent="0.25">
      <c r="A5" s="2" t="s">
        <v>2</v>
      </c>
      <c r="B5" s="3" t="s">
        <v>3</v>
      </c>
    </row>
    <row r="6" ht="26" customHeight="1" spans="1:2" x14ac:dyDescent="0.25">
      <c r="A6" s="2" t="s">
        <v>4</v>
      </c>
      <c r="B6" s="4">
        <v>46300</v>
      </c>
    </row>
    <row r="7" ht="26" customHeight="1" spans="1:2" x14ac:dyDescent="0.25">
      <c r="A7" s="2" t="s">
        <v>5</v>
      </c>
      <c r="B7" s="5"/>
    </row>
    <row r="8" ht="26" customHeight="1" spans="1:2" x14ac:dyDescent="0.25">
      <c r="A8" s="2" t="s">
        <v>6</v>
      </c>
      <c r="B8" s="3" t="s">
        <v>7</v>
      </c>
    </row>
    <row r="9" ht="26" customHeight="1" spans="1:2" x14ac:dyDescent="0.25">
      <c r="A9" s="2" t="s">
        <v>8</v>
      </c>
      <c r="B9" s="3" t="s">
        <v>9</v>
      </c>
    </row>
    <row r="10" ht="26" customHeight="1" spans="1:2" x14ac:dyDescent="0.25">
      <c r="A10" s="2" t="s">
        <v>10</v>
      </c>
      <c r="B10" s="3">
        <v>2</v>
      </c>
    </row>
    <row r="11" ht="26" customHeight="1" spans="1:2" x14ac:dyDescent="0.25">
      <c r="A11" s="2" t="s">
        <v>11</v>
      </c>
      <c r="B11" s="3">
        <v>1</v>
      </c>
    </row>
    <row r="12" ht="26" customHeight="1" spans="1:2" x14ac:dyDescent="0.25">
      <c r="A12" s="2" t="s">
        <v>12</v>
      </c>
      <c r="B12" s="3" t="s">
        <v>13</v>
      </c>
    </row>
    <row r="13" ht="26" customHeight="1" spans="1:2" x14ac:dyDescent="0.25">
      <c r="A13" s="2" t="s">
        <v>14</v>
      </c>
      <c r="B13" s="3">
        <v>58.11</v>
      </c>
    </row>
    <row r="14" ht="26" customHeight="1" spans="1:2" x14ac:dyDescent="0.25">
      <c r="A14" s="2" t="s">
        <v>15</v>
      </c>
      <c r="B14" s="3" t="s">
        <v>16</v>
      </c>
    </row>
    <row r="16" spans="1:2" x14ac:dyDescent="0.25">
      <c r="A16" s="2" t="s">
        <v>17</v>
      </c>
      <c r="B16" s="2" t="str">
        <f>IF(OR(B8="",B9="",ISBLANK(B10),ISBLANK(B11),B12=""),"",B9&amp;"_"&amp;B10&amp;"_"&amp;B11&amp;"_"&amp;B12)</f>
        <v>Одинарный_2_1_Нет</v>
      </c>
    </row>
    <row r="17" spans="1:2" x14ac:dyDescent="0.25">
      <c r="A17" s="2" t="s">
        <v>18</v>
      </c>
      <c r="B17" s="2" t="str">
        <f>IF(B16="","",IF(OR(B8&lt;&gt;"ГКЛ",COUNTIF('Выбор'!$I$6:$I$28,B16)&lt;&gt;1),"Проверьте конструкцию",INDEX('Выбор'!$A$6:$A$28,MATCH(B16,'Выбор'!$I$6:$I$28,0))))</f>
        <v>10-05-002-02</v>
      </c>
    </row>
    <row r="18" spans="1:2" x14ac:dyDescent="0.25">
      <c r="A18" s="2" t="s">
        <v>19</v>
      </c>
      <c r="B18" s="2">
        <v>100</v>
      </c>
    </row>
    <row r="19" ht="32" customHeight="1" spans="1:2" x14ac:dyDescent="0.25">
      <c r="A19" s="2" t="s">
        <v>20</v>
      </c>
      <c r="B19" s="2">
        <f>IF(OR(ISBLANK(B13),B17=""),"",IF(B17="Проверьте конструкцию","Уточните норму",IF(AND(ISNUMBER(B13),B13&gt;0),B13/B18,"Проверьте площадь")))</f>
        <v>0.5811</v>
      </c>
    </row>
    <row r="21" ht="26" customHeight="1" spans="1:5" x14ac:dyDescent="0.25">
      <c r="A21" s="2" t="s">
        <v>21</v>
      </c>
      <c r="B21" s="2"/>
      <c r="C21" s="2"/>
      <c r="D21" s="2"/>
      <c r="E21" s="2"/>
    </row>
    <row r="22" ht="26" customHeight="1" spans="1:5" x14ac:dyDescent="0.25">
      <c r="A22" s="2" t="s">
        <v>22</v>
      </c>
      <c r="B22" s="2"/>
      <c r="C22" s="2"/>
      <c r="D22" s="2"/>
      <c r="E22" s="2"/>
    </row>
    <row r="24" ht="34" customHeight="1" spans="1:5" x14ac:dyDescent="0.25">
      <c r="A24" s="6" t="s">
        <v>23</v>
      </c>
      <c r="B24" s="6" t="s">
        <v>24</v>
      </c>
      <c r="C24" s="6" t="s">
        <v>25</v>
      </c>
      <c r="D24" s="6" t="s">
        <v>26</v>
      </c>
      <c r="E24" s="6" t="s">
        <v>25</v>
      </c>
    </row>
    <row r="25" ht="26" customHeight="1" spans="1:5" x14ac:dyDescent="0.25">
      <c r="A25" s="2" t="s">
        <v>27</v>
      </c>
      <c r="B25" s="2">
        <v>86</v>
      </c>
      <c r="C25" s="2" t="s">
        <v>28</v>
      </c>
      <c r="D25" s="2">
        <f>IF(AND($B$17="10-05-002-02",ISNUMBER($B$19)),B25*$B$19,"")</f>
        <v>49.974599999999995</v>
      </c>
      <c r="E25" s="2" t="s">
        <v>28</v>
      </c>
    </row>
    <row r="26" ht="26" customHeight="1" spans="1:5" x14ac:dyDescent="0.25">
      <c r="A26" s="2" t="s">
        <v>29</v>
      </c>
      <c r="B26" s="2">
        <v>254</v>
      </c>
      <c r="C26" s="2" t="s">
        <v>28</v>
      </c>
      <c r="D26" s="2">
        <f>IF(AND($B$17="10-05-002-02",ISNUMBER($B$19)),B26*$B$19,"")</f>
        <v>147.59939999999997</v>
      </c>
      <c r="E26" s="2" t="s">
        <v>28</v>
      </c>
    </row>
    <row r="27" ht="26" customHeight="1" spans="1:5" x14ac:dyDescent="0.25">
      <c r="A27" s="2" t="s">
        <v>30</v>
      </c>
      <c r="B27" s="2">
        <v>14.19</v>
      </c>
      <c r="C27" s="2" t="s">
        <v>31</v>
      </c>
      <c r="D27" s="2">
        <f>IF(AND($B$17="10-05-002-02",ISNUMBER($B$19)),B27*$B$19,"")</f>
        <v>8.245809</v>
      </c>
      <c r="E27" s="2" t="s">
        <v>31</v>
      </c>
    </row>
    <row r="28" ht="26" customHeight="1" spans="1:5" x14ac:dyDescent="0.25">
      <c r="A28" s="2" t="s">
        <v>32</v>
      </c>
      <c r="B28" s="2">
        <v>37.88</v>
      </c>
      <c r="C28" s="2" t="s">
        <v>31</v>
      </c>
      <c r="D28" s="2">
        <f>IF(AND($B$17="10-05-002-02",ISNUMBER($B$19)),B28*$B$19,"")</f>
        <v>22.012068</v>
      </c>
      <c r="E28" s="2" t="s">
        <v>31</v>
      </c>
    </row>
    <row r="30" ht="26" customHeight="1" spans="1:5" x14ac:dyDescent="0.25">
      <c r="A30" s="2" t="s">
        <v>33</v>
      </c>
      <c r="B30" s="2"/>
      <c r="C30" s="2"/>
      <c r="D30" s="2"/>
      <c r="E30" s="2"/>
    </row>
    <row r="31" ht="26" customHeight="1" spans="1:5" x14ac:dyDescent="0.25">
      <c r="A31" s="2" t="s">
        <v>34</v>
      </c>
      <c r="B31" s="2"/>
      <c r="C31" s="2"/>
      <c r="D31" s="2"/>
      <c r="E31" s="2"/>
    </row>
    <row r="33" spans="1:2" x14ac:dyDescent="0.25">
      <c r="A33" s="2" t="s">
        <v>35</v>
      </c>
    </row>
    <row r="34" spans="1:2" x14ac:dyDescent="0.25">
      <c r="A34" s="2" t="s">
        <v>36</v>
      </c>
    </row>
  </sheetData>
  <mergeCells count="5">
    <mergeCell ref="A4:E4"/>
    <mergeCell ref="A21:E21"/>
    <mergeCell ref="A22:E22"/>
    <mergeCell ref="A30:E30"/>
    <mergeCell ref="A31:E31"/>
  </mergeCells>
  <dataValidations count="6">
    <dataValidation type="whole" allowBlank="1" showErrorMessage="1" sqref="B10">
      <formula1>1</formula1>
      <formula2>3</formula2>
    </dataValidation>
    <dataValidation type="whole" allowBlank="1" showErrorMessage="1" sqref="B11">
      <formula1>0</formula1>
      <formula2>3</formula2>
    </dataValidation>
    <dataValidation type="list" allowBlank="1" showErrorMessage="1" errorTitle="Проверьте исходные данные" error="Выберите значение из списка." sqref="B12">
      <formula1>"Нет,Есть"</formula1>
    </dataValidation>
    <dataValidation type="decimal" operator="greaterThan" allowBlank="1" showErrorMessage="1" sqref="B13">
      <formula1>0</formula1>
    </dataValidation>
    <dataValidation type="list" allowBlank="1" showErrorMessage="1" errorTitle="Проверьте исходные данные" error="Выберите значение из списка." sqref="B8">
      <formula1>"ГКЛ"</formula1>
    </dataValidation>
    <dataValidation type="list" allowBlank="1" showErrorMessage="1" errorTitle="Проверьте исходные данные" error="Выберите значение из списка." sqref="B9">
      <formula1>'Выбор'!$K$6:$K$10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8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9" customWidth="1"/>
    <col min="2" max="2" width="90" customWidth="1"/>
    <col min="3" max="3" width="35" customWidth="1"/>
    <col min="4" max="5" width="16" customWidth="1"/>
    <col min="6" max="6" width="20" customWidth="1"/>
    <col min="7" max="7" width="16" customWidth="1"/>
    <col min="8" max="8" width="20" customWidth="1"/>
    <col min="9" max="9" width="55" outlineLevel="1" collapsed="1" customWidth="1"/>
    <col min="10" max="10" width="4" customWidth="1"/>
    <col min="11" max="11" width="36" customWidth="1"/>
  </cols>
  <sheetData>
    <row r="2" ht="28" customHeight="1" spans="1:1" x14ac:dyDescent="0.25">
      <c r="A2" s="1" t="s">
        <v>37</v>
      </c>
    </row>
    <row r="4" ht="26" customHeight="1" spans="1:8" x14ac:dyDescent="0.25">
      <c r="A4" s="2" t="s">
        <v>38</v>
      </c>
      <c r="B4" s="2"/>
      <c r="C4" s="2"/>
      <c r="D4" s="2"/>
      <c r="E4" s="2"/>
      <c r="F4" s="2"/>
      <c r="G4" s="2"/>
      <c r="H4" s="2"/>
    </row>
    <row r="5" ht="34" customHeight="1" spans="1:11" x14ac:dyDescent="0.25">
      <c r="A5" s="6" t="s">
        <v>39</v>
      </c>
      <c r="B5" s="6" t="s">
        <v>40</v>
      </c>
      <c r="C5" s="6" t="s">
        <v>8</v>
      </c>
      <c r="D5" s="6" t="s">
        <v>41</v>
      </c>
      <c r="E5" s="6" t="s">
        <v>11</v>
      </c>
      <c r="F5" s="6" t="s">
        <v>12</v>
      </c>
      <c r="G5" s="6" t="s">
        <v>42</v>
      </c>
      <c r="H5" s="6" t="s">
        <v>43</v>
      </c>
      <c r="I5" s="6" t="s">
        <v>17</v>
      </c>
      <c r="K5" s="2" t="s">
        <v>44</v>
      </c>
    </row>
    <row r="6" ht="76" customHeight="1" spans="1:11" x14ac:dyDescent="0.25">
      <c r="A6" s="2" t="s">
        <v>45</v>
      </c>
      <c r="B6" s="2" t="s">
        <v>46</v>
      </c>
      <c r="C6" s="2" t="s">
        <v>9</v>
      </c>
      <c r="D6" s="2">
        <v>1</v>
      </c>
      <c r="E6" s="2">
        <v>0</v>
      </c>
      <c r="F6" s="2" t="s">
        <v>13</v>
      </c>
      <c r="G6" s="2" t="s">
        <v>47</v>
      </c>
      <c r="H6" s="2" t="s">
        <v>48</v>
      </c>
      <c r="I6" s="2" t="s">
        <v>49</v>
      </c>
      <c r="K6" s="2" t="s">
        <v>9</v>
      </c>
    </row>
    <row r="7" ht="76" customHeight="1" spans="1:11" x14ac:dyDescent="0.25">
      <c r="A7" s="2" t="s">
        <v>50</v>
      </c>
      <c r="B7" s="2" t="s">
        <v>51</v>
      </c>
      <c r="C7" s="2" t="s">
        <v>9</v>
      </c>
      <c r="D7" s="2">
        <v>1</v>
      </c>
      <c r="E7" s="2">
        <v>1</v>
      </c>
      <c r="F7" s="2" t="s">
        <v>13</v>
      </c>
      <c r="G7" s="2" t="s">
        <v>47</v>
      </c>
      <c r="H7" s="2" t="s">
        <v>48</v>
      </c>
      <c r="I7" s="2" t="s">
        <v>52</v>
      </c>
      <c r="K7" s="2" t="s">
        <v>53</v>
      </c>
    </row>
    <row r="8" ht="76" customHeight="1" spans="1:11" x14ac:dyDescent="0.25">
      <c r="A8" s="2" t="s">
        <v>54</v>
      </c>
      <c r="B8" s="2" t="s">
        <v>55</v>
      </c>
      <c r="C8" s="2" t="s">
        <v>9</v>
      </c>
      <c r="D8" s="2">
        <v>1</v>
      </c>
      <c r="E8" s="2">
        <v>2</v>
      </c>
      <c r="F8" s="2" t="s">
        <v>13</v>
      </c>
      <c r="G8" s="2" t="s">
        <v>47</v>
      </c>
      <c r="H8" s="2" t="s">
        <v>48</v>
      </c>
      <c r="I8" s="2" t="s">
        <v>56</v>
      </c>
      <c r="K8" s="2" t="s">
        <v>57</v>
      </c>
    </row>
    <row r="9" ht="76" customHeight="1" spans="1:11" x14ac:dyDescent="0.25">
      <c r="A9" s="2" t="s">
        <v>58</v>
      </c>
      <c r="B9" s="2" t="s">
        <v>59</v>
      </c>
      <c r="C9" s="2" t="s">
        <v>9</v>
      </c>
      <c r="D9" s="2">
        <v>1</v>
      </c>
      <c r="E9" s="2">
        <v>3</v>
      </c>
      <c r="F9" s="2" t="s">
        <v>60</v>
      </c>
      <c r="G9" s="2" t="s">
        <v>47</v>
      </c>
      <c r="H9" s="2" t="s">
        <v>48</v>
      </c>
      <c r="I9" s="2" t="s">
        <v>61</v>
      </c>
      <c r="K9" s="2" t="s">
        <v>62</v>
      </c>
    </row>
    <row r="10" ht="76" customHeight="1" spans="1:11" x14ac:dyDescent="0.25">
      <c r="A10" s="2" t="s">
        <v>63</v>
      </c>
      <c r="B10" s="2" t="s">
        <v>64</v>
      </c>
      <c r="C10" s="2" t="s">
        <v>9</v>
      </c>
      <c r="D10" s="2">
        <v>2</v>
      </c>
      <c r="E10" s="2">
        <v>0</v>
      </c>
      <c r="F10" s="2" t="s">
        <v>13</v>
      </c>
      <c r="G10" s="2" t="s">
        <v>47</v>
      </c>
      <c r="H10" s="2" t="s">
        <v>48</v>
      </c>
      <c r="I10" s="2" t="s">
        <v>65</v>
      </c>
      <c r="K10" s="2" t="s">
        <v>66</v>
      </c>
    </row>
    <row r="11" ht="76" customHeight="1" spans="1:11" x14ac:dyDescent="0.25">
      <c r="A11" s="2" t="s">
        <v>67</v>
      </c>
      <c r="B11" s="2" t="s">
        <v>68</v>
      </c>
      <c r="C11" s="2" t="s">
        <v>9</v>
      </c>
      <c r="D11" s="2">
        <v>2</v>
      </c>
      <c r="E11" s="2">
        <v>1</v>
      </c>
      <c r="F11" s="2" t="s">
        <v>13</v>
      </c>
      <c r="G11" s="2" t="s">
        <v>47</v>
      </c>
      <c r="H11" s="2" t="s">
        <v>48</v>
      </c>
      <c r="I11" s="2" t="s">
        <v>69</v>
      </c>
    </row>
    <row r="12" ht="76" customHeight="1" spans="1:11" x14ac:dyDescent="0.25">
      <c r="A12" s="2" t="s">
        <v>70</v>
      </c>
      <c r="B12" s="2" t="s">
        <v>71</v>
      </c>
      <c r="C12" s="2" t="s">
        <v>9</v>
      </c>
      <c r="D12" s="2">
        <v>2</v>
      </c>
      <c r="E12" s="2">
        <v>2</v>
      </c>
      <c r="F12" s="2" t="s">
        <v>13</v>
      </c>
      <c r="G12" s="2" t="s">
        <v>47</v>
      </c>
      <c r="H12" s="2" t="s">
        <v>48</v>
      </c>
      <c r="I12" s="2" t="s">
        <v>72</v>
      </c>
    </row>
    <row r="13" ht="76" customHeight="1" spans="1:9" x14ac:dyDescent="0.25">
      <c r="A13" s="2" t="s">
        <v>73</v>
      </c>
      <c r="B13" s="2" t="s">
        <v>74</v>
      </c>
      <c r="C13" s="2" t="s">
        <v>9</v>
      </c>
      <c r="D13" s="2">
        <v>2</v>
      </c>
      <c r="E13" s="2">
        <v>3</v>
      </c>
      <c r="F13" s="2" t="s">
        <v>60</v>
      </c>
      <c r="G13" s="2" t="s">
        <v>47</v>
      </c>
      <c r="H13" s="2" t="s">
        <v>48</v>
      </c>
      <c r="I13" s="2" t="s">
        <v>75</v>
      </c>
    </row>
    <row r="14" ht="76" customHeight="1" spans="1:9" x14ac:dyDescent="0.25">
      <c r="A14" s="2" t="s">
        <v>76</v>
      </c>
      <c r="B14" s="2" t="s">
        <v>77</v>
      </c>
      <c r="C14" s="2" t="s">
        <v>9</v>
      </c>
      <c r="D14" s="2">
        <v>3</v>
      </c>
      <c r="E14" s="2">
        <v>0</v>
      </c>
      <c r="F14" s="2" t="s">
        <v>13</v>
      </c>
      <c r="G14" s="2" t="s">
        <v>47</v>
      </c>
      <c r="H14" s="2" t="s">
        <v>48</v>
      </c>
      <c r="I14" s="2" t="s">
        <v>78</v>
      </c>
    </row>
    <row r="15" ht="76" customHeight="1" spans="1:9" x14ac:dyDescent="0.25">
      <c r="A15" s="2" t="s">
        <v>79</v>
      </c>
      <c r="B15" s="2" t="s">
        <v>80</v>
      </c>
      <c r="C15" s="2" t="s">
        <v>9</v>
      </c>
      <c r="D15" s="2">
        <v>3</v>
      </c>
      <c r="E15" s="2">
        <v>1</v>
      </c>
      <c r="F15" s="2" t="s">
        <v>13</v>
      </c>
      <c r="G15" s="2" t="s">
        <v>47</v>
      </c>
      <c r="H15" s="2" t="s">
        <v>48</v>
      </c>
      <c r="I15" s="2" t="s">
        <v>81</v>
      </c>
    </row>
    <row r="16" ht="76" customHeight="1" spans="1:9" x14ac:dyDescent="0.25">
      <c r="A16" s="2" t="s">
        <v>82</v>
      </c>
      <c r="B16" s="2" t="s">
        <v>83</v>
      </c>
      <c r="C16" s="2" t="s">
        <v>9</v>
      </c>
      <c r="D16" s="2">
        <v>3</v>
      </c>
      <c r="E16" s="2">
        <v>2</v>
      </c>
      <c r="F16" s="2" t="s">
        <v>13</v>
      </c>
      <c r="G16" s="2" t="s">
        <v>47</v>
      </c>
      <c r="H16" s="2" t="s">
        <v>48</v>
      </c>
      <c r="I16" s="2" t="s">
        <v>84</v>
      </c>
    </row>
    <row r="17" ht="76" customHeight="1" spans="1:9" x14ac:dyDescent="0.25">
      <c r="A17" s="2" t="s">
        <v>85</v>
      </c>
      <c r="B17" s="2" t="s">
        <v>86</v>
      </c>
      <c r="C17" s="2" t="s">
        <v>53</v>
      </c>
      <c r="D17" s="2">
        <v>2</v>
      </c>
      <c r="E17" s="2">
        <v>0</v>
      </c>
      <c r="F17" s="2" t="s">
        <v>13</v>
      </c>
      <c r="G17" s="2" t="s">
        <v>47</v>
      </c>
      <c r="H17" s="2" t="s">
        <v>48</v>
      </c>
      <c r="I17" s="2" t="s">
        <v>87</v>
      </c>
    </row>
    <row r="18" ht="76" customHeight="1" spans="1:9" x14ac:dyDescent="0.25">
      <c r="A18" s="2" t="s">
        <v>88</v>
      </c>
      <c r="B18" s="2" t="s">
        <v>89</v>
      </c>
      <c r="C18" s="2" t="s">
        <v>53</v>
      </c>
      <c r="D18" s="2">
        <v>2</v>
      </c>
      <c r="E18" s="2">
        <v>1</v>
      </c>
      <c r="F18" s="2" t="s">
        <v>13</v>
      </c>
      <c r="G18" s="2" t="s">
        <v>47</v>
      </c>
      <c r="H18" s="2" t="s">
        <v>48</v>
      </c>
      <c r="I18" s="2" t="s">
        <v>90</v>
      </c>
    </row>
    <row r="19" ht="76" customHeight="1" spans="1:9" x14ac:dyDescent="0.25">
      <c r="A19" s="2" t="s">
        <v>91</v>
      </c>
      <c r="B19" s="2" t="s">
        <v>92</v>
      </c>
      <c r="C19" s="2" t="s">
        <v>53</v>
      </c>
      <c r="D19" s="2">
        <v>2</v>
      </c>
      <c r="E19" s="2">
        <v>2</v>
      </c>
      <c r="F19" s="2" t="s">
        <v>13</v>
      </c>
      <c r="G19" s="2" t="s">
        <v>47</v>
      </c>
      <c r="H19" s="2" t="s">
        <v>48</v>
      </c>
      <c r="I19" s="2" t="s">
        <v>93</v>
      </c>
    </row>
    <row r="20" ht="76" customHeight="1" spans="1:9" x14ac:dyDescent="0.25">
      <c r="A20" s="2" t="s">
        <v>94</v>
      </c>
      <c r="B20" s="2" t="s">
        <v>95</v>
      </c>
      <c r="C20" s="2" t="s">
        <v>53</v>
      </c>
      <c r="D20" s="2">
        <v>2</v>
      </c>
      <c r="E20" s="2">
        <v>3</v>
      </c>
      <c r="F20" s="2" t="s">
        <v>60</v>
      </c>
      <c r="G20" s="2" t="s">
        <v>47</v>
      </c>
      <c r="H20" s="2" t="s">
        <v>48</v>
      </c>
      <c r="I20" s="2" t="s">
        <v>96</v>
      </c>
    </row>
    <row r="21" ht="76" customHeight="1" spans="1:9" x14ac:dyDescent="0.25">
      <c r="A21" s="2" t="s">
        <v>97</v>
      </c>
      <c r="B21" s="2" t="s">
        <v>98</v>
      </c>
      <c r="C21" s="2" t="s">
        <v>57</v>
      </c>
      <c r="D21" s="2">
        <v>2</v>
      </c>
      <c r="E21" s="2">
        <v>0</v>
      </c>
      <c r="F21" s="2" t="s">
        <v>13</v>
      </c>
      <c r="G21" s="2" t="s">
        <v>47</v>
      </c>
      <c r="H21" s="2" t="s">
        <v>48</v>
      </c>
      <c r="I21" s="2" t="s">
        <v>99</v>
      </c>
    </row>
    <row r="22" ht="76" customHeight="1" spans="1:9" x14ac:dyDescent="0.25">
      <c r="A22" s="2" t="s">
        <v>100</v>
      </c>
      <c r="B22" s="2" t="s">
        <v>101</v>
      </c>
      <c r="C22" s="2" t="s">
        <v>57</v>
      </c>
      <c r="D22" s="2">
        <v>2</v>
      </c>
      <c r="E22" s="2">
        <v>1</v>
      </c>
      <c r="F22" s="2" t="s">
        <v>13</v>
      </c>
      <c r="G22" s="2" t="s">
        <v>47</v>
      </c>
      <c r="H22" s="2" t="s">
        <v>48</v>
      </c>
      <c r="I22" s="2" t="s">
        <v>102</v>
      </c>
    </row>
    <row r="23" ht="76" customHeight="1" spans="1:9" x14ac:dyDescent="0.25">
      <c r="A23" s="2" t="s">
        <v>103</v>
      </c>
      <c r="B23" s="2" t="s">
        <v>104</v>
      </c>
      <c r="C23" s="2" t="s">
        <v>57</v>
      </c>
      <c r="D23" s="2">
        <v>2</v>
      </c>
      <c r="E23" s="2">
        <v>2</v>
      </c>
      <c r="F23" s="2" t="s">
        <v>13</v>
      </c>
      <c r="G23" s="2" t="s">
        <v>47</v>
      </c>
      <c r="H23" s="2" t="s">
        <v>48</v>
      </c>
      <c r="I23" s="2" t="s">
        <v>105</v>
      </c>
    </row>
    <row r="24" ht="76" customHeight="1" spans="1:9" x14ac:dyDescent="0.25">
      <c r="A24" s="2" t="s">
        <v>106</v>
      </c>
      <c r="B24" s="2" t="s">
        <v>107</v>
      </c>
      <c r="C24" s="2" t="s">
        <v>57</v>
      </c>
      <c r="D24" s="2">
        <v>2</v>
      </c>
      <c r="E24" s="2">
        <v>3</v>
      </c>
      <c r="F24" s="2" t="s">
        <v>60</v>
      </c>
      <c r="G24" s="2" t="s">
        <v>47</v>
      </c>
      <c r="H24" s="2" t="s">
        <v>48</v>
      </c>
      <c r="I24" s="2" t="s">
        <v>108</v>
      </c>
    </row>
    <row r="25" ht="76" customHeight="1" spans="1:9" x14ac:dyDescent="0.25">
      <c r="A25" s="2" t="s">
        <v>109</v>
      </c>
      <c r="B25" s="2" t="s">
        <v>110</v>
      </c>
      <c r="C25" s="2" t="s">
        <v>62</v>
      </c>
      <c r="D25" s="2">
        <v>2</v>
      </c>
      <c r="E25" s="2">
        <v>0</v>
      </c>
      <c r="F25" s="2" t="s">
        <v>13</v>
      </c>
      <c r="G25" s="2" t="s">
        <v>47</v>
      </c>
      <c r="H25" s="2" t="s">
        <v>48</v>
      </c>
      <c r="I25" s="2" t="s">
        <v>111</v>
      </c>
    </row>
    <row r="26" ht="76" customHeight="1" spans="1:9" x14ac:dyDescent="0.25">
      <c r="A26" s="2" t="s">
        <v>112</v>
      </c>
      <c r="B26" s="2" t="s">
        <v>113</v>
      </c>
      <c r="C26" s="2" t="s">
        <v>66</v>
      </c>
      <c r="D26" s="2">
        <v>3</v>
      </c>
      <c r="E26" s="2">
        <v>0</v>
      </c>
      <c r="F26" s="2" t="s">
        <v>13</v>
      </c>
      <c r="G26" s="2" t="s">
        <v>47</v>
      </c>
      <c r="H26" s="2" t="s">
        <v>48</v>
      </c>
      <c r="I26" s="2" t="s">
        <v>114</v>
      </c>
    </row>
    <row r="27" ht="76" customHeight="1" spans="1:9" x14ac:dyDescent="0.25">
      <c r="A27" s="2" t="s">
        <v>115</v>
      </c>
      <c r="B27" s="2" t="s">
        <v>116</v>
      </c>
      <c r="C27" s="2" t="s">
        <v>66</v>
      </c>
      <c r="D27" s="2">
        <v>3</v>
      </c>
      <c r="E27" s="2">
        <v>1</v>
      </c>
      <c r="F27" s="2" t="s">
        <v>13</v>
      </c>
      <c r="G27" s="2" t="s">
        <v>47</v>
      </c>
      <c r="H27" s="2" t="s">
        <v>48</v>
      </c>
      <c r="I27" s="2" t="s">
        <v>117</v>
      </c>
    </row>
    <row r="28" ht="76" customHeight="1" spans="1:9" x14ac:dyDescent="0.25">
      <c r="A28" s="2" t="s">
        <v>118</v>
      </c>
      <c r="B28" s="2" t="s">
        <v>119</v>
      </c>
      <c r="C28" s="2" t="s">
        <v>66</v>
      </c>
      <c r="D28" s="2">
        <v>3</v>
      </c>
      <c r="E28" s="2">
        <v>2</v>
      </c>
      <c r="F28" s="2" t="s">
        <v>13</v>
      </c>
      <c r="G28" s="2" t="s">
        <v>47</v>
      </c>
      <c r="H28" s="2" t="s">
        <v>48</v>
      </c>
      <c r="I28" s="2" t="s">
        <v>120</v>
      </c>
    </row>
  </sheetData>
  <autoFilter ref="A5:I28"/>
  <mergeCells count="1">
    <mergeCell ref="A4:H4"/>
  </mergeCells>
  <pageMargins left="0.25" right="0.25" top="0.4" bottom="0.4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7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94" customWidth="1"/>
    <col min="3" max="3" width="25" customWidth="1"/>
  </cols>
  <sheetData>
    <row r="2" ht="28" customHeight="1" spans="1:1" x14ac:dyDescent="0.25">
      <c r="A2" s="1" t="s">
        <v>121</v>
      </c>
    </row>
    <row r="5" ht="34" customHeight="1" spans="1:3" x14ac:dyDescent="0.25">
      <c r="A5" s="6" t="s">
        <v>122</v>
      </c>
      <c r="B5" s="6" t="s">
        <v>123</v>
      </c>
      <c r="C5" s="6" t="s">
        <v>124</v>
      </c>
    </row>
    <row r="6" ht="36" customHeight="1" spans="1:3" x14ac:dyDescent="0.25">
      <c r="A6" s="2" t="s">
        <v>6</v>
      </c>
      <c r="B6" s="2" t="s">
        <v>125</v>
      </c>
      <c r="C6" s="5"/>
    </row>
    <row r="7" ht="36" customHeight="1" spans="1:3" x14ac:dyDescent="0.25">
      <c r="A7" s="2" t="s">
        <v>126</v>
      </c>
      <c r="B7" s="2" t="s">
        <v>127</v>
      </c>
      <c r="C7" s="5"/>
    </row>
    <row r="8" ht="36" customHeight="1" spans="1:3" x14ac:dyDescent="0.25">
      <c r="A8" s="2" t="s">
        <v>128</v>
      </c>
      <c r="B8" s="2" t="s">
        <v>129</v>
      </c>
      <c r="C8" s="5"/>
    </row>
    <row r="9" ht="36" customHeight="1" spans="1:3" x14ac:dyDescent="0.25">
      <c r="A9" s="2" t="s">
        <v>130</v>
      </c>
      <c r="B9" s="2" t="s">
        <v>131</v>
      </c>
      <c r="C9" s="5"/>
    </row>
    <row r="10" ht="36" customHeight="1" spans="1:3" x14ac:dyDescent="0.25">
      <c r="A10" s="2" t="s">
        <v>132</v>
      </c>
      <c r="B10" s="2" t="s">
        <v>133</v>
      </c>
      <c r="C10" s="5"/>
    </row>
    <row r="11" ht="36" customHeight="1" spans="1:3" x14ac:dyDescent="0.25">
      <c r="A11" s="2" t="s">
        <v>134</v>
      </c>
      <c r="B11" s="2" t="s">
        <v>135</v>
      </c>
      <c r="C11" s="5"/>
    </row>
    <row r="12" ht="36" customHeight="1" spans="1:3" x14ac:dyDescent="0.25">
      <c r="A12" s="2" t="s">
        <v>136</v>
      </c>
      <c r="B12" s="2" t="s">
        <v>137</v>
      </c>
      <c r="C12" s="5"/>
    </row>
    <row r="13" ht="36" customHeight="1" spans="1:3" x14ac:dyDescent="0.25">
      <c r="A13" s="2" t="s">
        <v>138</v>
      </c>
      <c r="B13" s="2" t="s">
        <v>139</v>
      </c>
      <c r="C13" s="5"/>
    </row>
    <row r="14" ht="36" customHeight="1" spans="1:3" x14ac:dyDescent="0.25">
      <c r="A14" s="2" t="s">
        <v>140</v>
      </c>
      <c r="B14" s="2" t="s">
        <v>141</v>
      </c>
      <c r="C14" s="5"/>
    </row>
    <row r="15" ht="36" customHeight="1" spans="1:3" x14ac:dyDescent="0.25">
      <c r="A15" s="2" t="s">
        <v>142</v>
      </c>
      <c r="B15" s="2" t="s">
        <v>143</v>
      </c>
      <c r="C15" s="5"/>
    </row>
    <row r="16" ht="36" customHeight="1" spans="1:3" x14ac:dyDescent="0.25">
      <c r="A16" s="2" t="s">
        <v>144</v>
      </c>
      <c r="B16" s="2" t="s">
        <v>145</v>
      </c>
      <c r="C16" s="5"/>
    </row>
    <row r="17" ht="36" customHeight="1" spans="1:3" x14ac:dyDescent="0.25">
      <c r="A17" s="2" t="s">
        <v>146</v>
      </c>
      <c r="B17" s="2" t="s">
        <v>147</v>
      </c>
      <c r="C17" s="5"/>
    </row>
  </sheetData>
  <dataValidations count="2">
    <dataValidation type="list" allowBlank="1" sqref="C10:C17">
      <formula1>"Проверено,Требует уточнения"</formula1>
    </dataValidation>
    <dataValidation type="list" allowBlank="1" sqref="C6:C17">
      <formula1>"Проверено,Требует уточнения"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75" customWidth="1"/>
    <col min="3" max="3" width="95" customWidth="1"/>
    <col min="4" max="4" width="68" customWidth="1"/>
  </cols>
  <sheetData>
    <row r="2" ht="28" customHeight="1" spans="1:1" x14ac:dyDescent="0.25">
      <c r="A2" s="1" t="s">
        <v>148</v>
      </c>
    </row>
    <row r="5" ht="34" customHeight="1" spans="1:4" x14ac:dyDescent="0.25">
      <c r="A5" s="6" t="s">
        <v>149</v>
      </c>
      <c r="B5" s="6" t="s">
        <v>150</v>
      </c>
      <c r="C5" s="6" t="s">
        <v>151</v>
      </c>
      <c r="D5" s="6" t="s">
        <v>152</v>
      </c>
    </row>
    <row r="6" ht="64" customHeight="1" spans="1:4" x14ac:dyDescent="0.25">
      <c r="A6" s="2" t="s">
        <v>153</v>
      </c>
      <c r="B6" s="2" t="s">
        <v>154</v>
      </c>
      <c r="C6" s="2" t="s">
        <v>155</v>
      </c>
      <c r="D6" s="2" t="s">
        <v>156</v>
      </c>
    </row>
    <row r="7" ht="64" customHeight="1" spans="1:4" x14ac:dyDescent="0.25">
      <c r="A7" s="2" t="s">
        <v>157</v>
      </c>
      <c r="B7" s="2" t="s">
        <v>158</v>
      </c>
      <c r="C7" s="2" t="s">
        <v>159</v>
      </c>
      <c r="D7" s="2" t="s">
        <v>160</v>
      </c>
    </row>
    <row r="8" ht="64" customHeight="1" spans="1:4" x14ac:dyDescent="0.25">
      <c r="A8" s="2" t="s">
        <v>161</v>
      </c>
      <c r="B8" s="2" t="s">
        <v>162</v>
      </c>
      <c r="C8" s="2" t="s">
        <v>163</v>
      </c>
      <c r="D8" s="2" t="s">
        <v>160</v>
      </c>
    </row>
    <row r="9" ht="64" customHeight="1" spans="1:4" x14ac:dyDescent="0.25">
      <c r="A9" s="2" t="s">
        <v>164</v>
      </c>
      <c r="B9" s="2" t="s">
        <v>165</v>
      </c>
      <c r="C9" s="2" t="s">
        <v>166</v>
      </c>
      <c r="D9" s="2" t="s">
        <v>167</v>
      </c>
    </row>
  </sheetData>
  <pageMargins left="0.25" right="0.25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ВОР-пример</vt:lpstr>
      <vt:lpstr>Выбор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2026-10-05T16:54:41Z</dcterms:modified>
</cp:coreProperties>
</file>