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лощадь обработки" state="visible" r:id="rId4"/>
  </sheets>
  <definedNames>
    <definedName name="_xlnm.Print_Area" localSheetId="0">'Площадь обработки'!$A1:$K24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<sst xmlns="http://schemas.openxmlformats.org/spreadsheetml/2006/main" count="26" uniqueCount="26">
  <si>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Огнезащита древесины: расчёт площади</t>
  </si>
  <si>
    <t>Бланк для прямоугольных элементов. Жёлтые ячейки заполняют по обмеру.</t>
  </si>
  <si>
    <t>Остальные участки по отдельному обмеру, м²</t>
  </si>
  <si>
    <t>Общая площадь обработки, м²</t>
  </si>
  <si>
    <t>Измеритель выбранной площадной нормы, м²</t>
  </si>
  <si>
    <t>Количество в измерителе нормы</t>
  </si>
  <si>
    <t>Выбранная норма</t>
  </si>
  <si>
    <t>Элемент или участок</t>
  </si>
  <si>
    <t>Толщина а, мм</t>
  </si>
  <si>
    <t>Ширина б, мм</t>
  </si>
  <si>
    <t>Длина, м</t>
  </si>
  <si>
    <t>Число, шт.</t>
  </si>
  <si>
    <t>Граней шириной а</t>
  </si>
  <si>
    <t>Граней шириной б</t>
  </si>
  <si>
    <t>Торцов, шт.</t>
  </si>
  <si>
    <t>Вычет всего, м²</t>
  </si>
  <si>
    <t>Площадь, м²</t>
  </si>
  <si>
    <t>Древесина, м³</t>
  </si>
  <si>
    <t>Грани шириной а и б: от 0 до 2 каждого вида. Торцы: 0, 1 или 2. Вычет указывают для всей строки.</t>
  </si>
  <si>
    <t>Размеры сечения вводят в миллиметрах, длину в метрах. Все размеры, количество, грани и вычет обязательны.</t>
  </si>
  <si>
    <t>Другие участки учитывают только без пересечения с элементами таблицы. Если их нет, введите 0 в J4.</t>
  </si>
  <si>
    <t>Для площадных покрытий применяют измеритель выбранной нормы, например 100 м² для 26-02-016-01.</t>
  </si>
  <si>
    <t>Для 26-02-021-01 и 26-02-021-02 нужен объём древесины / 10; расчёт количества J7 для них не подходит.</t>
  </si>
  <si>
    <t>Сумма K10:K15 относится только к элементам таблицы. Графа K не включает участки из J4.</t>
  </si>
  <si>
    <t>Состав работ и измеритель: ГЭСН 81-02-26-2022, таблицы 26-02-016 и 26-02-021, пункт 2.26.17.</t>
  </si>
  <si>
    <t>Источник: сборник ГЭСН 26 «Теплоизоляционные работы»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</si>
</sst>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color theme="1"/>
      <family val="2"/>
      <scheme val="minor"/>
      <sz val="11"/>
      <name val="Calibri"/>
    </font>
    <font>
      <color rgb="FF302A26"/>
      <sz val="10"/>
      <name val="Arial"/>
    </font>
    <font>
      <b/>
      <color rgb="FF593E31"/>
      <sz val="14"/>
      <name val="Arial"/>
    </font>
    <font>
      <b/>
      <color rgb="FF593E31"/>
      <sz val="10"/>
      <name val="Arial"/>
    </font>
    <font>
      <b/>
      <color rgb="FFFFFFFF"/>
      <sz val="10"/>
      <name val="Arial"/>
    </font>
    <font>
      <u/>
      <color rgb="FF593E31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E"/>
      </patternFill>
    </fill>
    <fill>
      <patternFill patternType="solid">
        <fgColor rgb="FF593E31"/>
      </patternFill>
    </fill>
  </fills>
  <borders count="2">
    <border>
      <left/>
      <right/>
      <top/>
      <bottom/>
      <diagonal/>
    </border>
    <border>
      <left/>
      <right/>
      <top/>
      <bottom style="thin">
        <color rgb="FF593E3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2" fontId="1" fillId="2" borderId="0" xfId="0" applyNumberFormat="1" applyFont="1" applyFill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2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" fontId="1" fillId="2" borderId="0" xfId="0" applyNumberFormat="1" applyFont="1" applyFill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2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ganorm.ru/mega_doc/norm_update_01052026/gesn_gosudarstvennye-elementnye-smetnye-normy/0/gesn_81-02-26-2022_smetnye_normy_na_stroitelnye_rabot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93E31"/>
    <pageSetUpPr fitToPage="1"/>
  </sheetPr>
  <dimension ref="A1:K24"/>
  <sheetViews>
    <sheetView workbookViewId="0" showGridLines="0"/>
  </sheetViews>
  <sheetFormatPr defaultRowHeight="15" outlineLevelRow="0" outlineLevelCol="0" x14ac:dyDescent="55"/>
  <cols>
    <col min="1" max="1" width="32" customWidth="1"/>
    <col min="2" max="4" width="12" customWidth="1"/>
    <col min="5" max="5" width="10" customWidth="1"/>
    <col min="6" max="7" width="12" customWidth="1"/>
    <col min="8" max="8" width="10" customWidth="1"/>
    <col min="9" max="9" width="14" customWidth="1"/>
    <col min="10" max="11" width="17" customWidth="1"/>
  </cols>
  <sheetData>
    <row r="1" ht="24" customHeight="1" spans="1:1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4" customHeight="1" spans="1:11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" customHeight="1" spans="1:11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ht="24" customHeight="1" spans="1:11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4"/>
      <c r="K4" s="2"/>
    </row>
    <row r="5" ht="24" customHeight="1" spans="1:11" s="5" customFormat="1" x14ac:dyDescent="0.25">
      <c r="A5" s="6" t="s">
        <v>3</v>
      </c>
      <c r="B5" s="6"/>
      <c r="C5" s="6"/>
      <c r="D5" s="6"/>
      <c r="E5" s="6"/>
      <c r="F5" s="6"/>
      <c r="G5" s="6"/>
      <c r="H5" s="6"/>
      <c r="I5" s="6"/>
      <c r="J5" s="7" t="str">
        <f>IF(COUNTA(A10:A15)&lt;&gt;COUNT(J10:J15),"Проверьте строки",IF(COUNT(J4)&lt;&gt;1,"Введите площадь",IF(J4&lt;0,"Проверьте площадь",IF(COUNTA(A10:A15)+J4=0,"",SUM(J10:J15)+J4))))</f>
        <v>Введите площадь</v>
      </c>
      <c r="K5" s="8"/>
    </row>
    <row r="6" ht="24" customHeight="1" spans="1:11" x14ac:dyDescent="0.25">
      <c r="A6" s="1" t="s">
        <v>4</v>
      </c>
      <c r="B6" s="1"/>
      <c r="C6" s="1"/>
      <c r="D6" s="1"/>
      <c r="E6" s="1"/>
      <c r="F6" s="1"/>
      <c r="G6" s="1"/>
      <c r="H6" s="1"/>
      <c r="I6" s="1"/>
      <c r="J6" s="9">
        <v>100</v>
      </c>
      <c r="K6" s="2"/>
    </row>
    <row r="7" ht="24" customHeight="1" spans="1:11" s="5" customFormat="1" x14ac:dyDescent="0.25">
      <c r="A7" s="6" t="s">
        <v>5</v>
      </c>
      <c r="B7" s="6"/>
      <c r="C7" s="6"/>
      <c r="D7" s="6"/>
      <c r="E7" s="6"/>
      <c r="F7" s="6"/>
      <c r="G7" s="6"/>
      <c r="H7" s="6"/>
      <c r="I7" s="6"/>
      <c r="J7" s="10" t="str">
        <f>IF(ISNUMBER(J5),IF(COUNT(J6)&lt;&gt;1,"Введите измеритель",IF(J6&lt;=0,"Проверьте измеритель",J5/J6)),"")</f>
        <v/>
      </c>
      <c r="K7" s="8"/>
    </row>
    <row r="8" ht="24" customHeight="1" spans="1:11" x14ac:dyDescent="0.25">
      <c r="A8" s="1" t="s">
        <v>6</v>
      </c>
      <c r="B8" s="1"/>
      <c r="C8" s="1"/>
      <c r="D8" s="1"/>
      <c r="E8" s="1"/>
      <c r="F8" s="1"/>
      <c r="G8" s="1"/>
      <c r="H8" s="1"/>
      <c r="I8" s="1"/>
      <c r="J8" s="11"/>
      <c r="K8" s="2"/>
    </row>
    <row r="9" ht="46" customHeight="1" spans="1:11" x14ac:dyDescent="0.25">
      <c r="A9" s="12" t="s">
        <v>7</v>
      </c>
      <c r="B9" s="12" t="s">
        <v>8</v>
      </c>
      <c r="C9" s="12" t="s">
        <v>9</v>
      </c>
      <c r="D9" s="12" t="s">
        <v>10</v>
      </c>
      <c r="E9" s="12" t="s">
        <v>11</v>
      </c>
      <c r="F9" s="12" t="s">
        <v>12</v>
      </c>
      <c r="G9" s="12" t="s">
        <v>13</v>
      </c>
      <c r="H9" s="12" t="s">
        <v>14</v>
      </c>
      <c r="I9" s="12" t="s">
        <v>15</v>
      </c>
      <c r="J9" s="12" t="s">
        <v>16</v>
      </c>
      <c r="K9" s="12" t="s">
        <v>17</v>
      </c>
    </row>
    <row r="10" ht="24" customHeight="1" spans="1:11" x14ac:dyDescent="0.25">
      <c r="A10" s="13"/>
      <c r="B10" s="9"/>
      <c r="C10" s="9"/>
      <c r="D10" s="4"/>
      <c r="E10" s="9"/>
      <c r="F10" s="9"/>
      <c r="G10" s="9"/>
      <c r="H10" s="9"/>
      <c r="I10" s="4"/>
      <c r="J10" s="14" t="str">
        <f>IF(A10="","",IF(COUNT(B10:I10)&lt;&gt;8,"Заполните размеры",IF(OR(B10&lt;=0,C10&lt;=0,D10&lt;=0,E10&lt;=0,F10&lt;0,F10&gt;2,G10&lt;0,G10&gt;2,H10&lt;0,H10&gt;2,I10&lt;0),"Проверьте размеры",IF(I10&gt;(F10*B10/1000+G10*C10/1000)*D10*E10+H10*B10*C10/1000000*E10,"Проверьте вычет",(F10*B10/1000+G10*C10/1000)*D10*E10+H10*B10*C10/1000000*E10-I10))))</f>
        <v/>
      </c>
      <c r="K10" s="15" t="str">
        <f>IF(A10="","",IF(ISNUMBER(J10),B10*C10/1000000*D10*E10,"Проверьте строку"))</f>
        <v/>
      </c>
    </row>
    <row r="11" ht="24" customHeight="1" spans="1:11" x14ac:dyDescent="0.25">
      <c r="A11" s="13"/>
      <c r="B11" s="9"/>
      <c r="C11" s="9"/>
      <c r="D11" s="4"/>
      <c r="E11" s="9"/>
      <c r="F11" s="9"/>
      <c r="G11" s="9"/>
      <c r="H11" s="9"/>
      <c r="I11" s="4"/>
      <c r="J11" s="14" t="str">
        <f>IF(A11="","",IF(COUNT(B11:I11)&lt;&gt;8,"Заполните размеры",IF(OR(B11&lt;=0,C11&lt;=0,D11&lt;=0,E11&lt;=0,F11&lt;0,F11&gt;2,G11&lt;0,G11&gt;2,H11&lt;0,H11&gt;2,I11&lt;0),"Проверьте размеры",IF(I11&gt;(F11*B11/1000+G11*C11/1000)*D11*E11+H11*B11*C11/1000000*E11,"Проверьте вычет",(F11*B11/1000+G11*C11/1000)*D11*E11+H11*B11*C11/1000000*E11-I11))))</f>
        <v/>
      </c>
      <c r="K11" s="15" t="str">
        <f>IF(A11="","",IF(ISNUMBER(J11),B11*C11/1000000*D11*E11,"Проверьте строку"))</f>
        <v/>
      </c>
    </row>
    <row r="12" ht="24" customHeight="1" spans="1:11" x14ac:dyDescent="0.25">
      <c r="A12" s="13"/>
      <c r="B12" s="9"/>
      <c r="C12" s="9"/>
      <c r="D12" s="4"/>
      <c r="E12" s="9"/>
      <c r="F12" s="9"/>
      <c r="G12" s="9"/>
      <c r="H12" s="9"/>
      <c r="I12" s="4"/>
      <c r="J12" s="14" t="str">
        <f>IF(A12="","",IF(COUNT(B12:I12)&lt;&gt;8,"Заполните размеры",IF(OR(B12&lt;=0,C12&lt;=0,D12&lt;=0,E12&lt;=0,F12&lt;0,F12&gt;2,G12&lt;0,G12&gt;2,H12&lt;0,H12&gt;2,I12&lt;0),"Проверьте размеры",IF(I12&gt;(F12*B12/1000+G12*C12/1000)*D12*E12+H12*B12*C12/1000000*E12,"Проверьте вычет",(F12*B12/1000+G12*C12/1000)*D12*E12+H12*B12*C12/1000000*E12-I12))))</f>
        <v/>
      </c>
      <c r="K12" s="15" t="str">
        <f>IF(A12="","",IF(ISNUMBER(J12),B12*C12/1000000*D12*E12,"Проверьте строку"))</f>
        <v/>
      </c>
    </row>
    <row r="13" ht="24" customHeight="1" spans="1:11" x14ac:dyDescent="0.25">
      <c r="A13" s="13"/>
      <c r="B13" s="9"/>
      <c r="C13" s="9"/>
      <c r="D13" s="4"/>
      <c r="E13" s="9"/>
      <c r="F13" s="9"/>
      <c r="G13" s="9"/>
      <c r="H13" s="9"/>
      <c r="I13" s="4"/>
      <c r="J13" s="14" t="str">
        <f>IF(A13="","",IF(COUNT(B13:I13)&lt;&gt;8,"Заполните размеры",IF(OR(B13&lt;=0,C13&lt;=0,D13&lt;=0,E13&lt;=0,F13&lt;0,F13&gt;2,G13&lt;0,G13&gt;2,H13&lt;0,H13&gt;2,I13&lt;0),"Проверьте размеры",IF(I13&gt;(F13*B13/1000+G13*C13/1000)*D13*E13+H13*B13*C13/1000000*E13,"Проверьте вычет",(F13*B13/1000+G13*C13/1000)*D13*E13+H13*B13*C13/1000000*E13-I13))))</f>
        <v/>
      </c>
      <c r="K13" s="15" t="str">
        <f>IF(A13="","",IF(ISNUMBER(J13),B13*C13/1000000*D13*E13,"Проверьте строку"))</f>
        <v/>
      </c>
    </row>
    <row r="14" ht="24" customHeight="1" spans="1:11" x14ac:dyDescent="0.25">
      <c r="A14" s="13"/>
      <c r="B14" s="9"/>
      <c r="C14" s="9"/>
      <c r="D14" s="4"/>
      <c r="E14" s="9"/>
      <c r="F14" s="9"/>
      <c r="G14" s="9"/>
      <c r="H14" s="9"/>
      <c r="I14" s="4"/>
      <c r="J14" s="14" t="str">
        <f>IF(A14="","",IF(COUNT(B14:I14)&lt;&gt;8,"Заполните размеры",IF(OR(B14&lt;=0,C14&lt;=0,D14&lt;=0,E14&lt;=0,F14&lt;0,F14&gt;2,G14&lt;0,G14&gt;2,H14&lt;0,H14&gt;2,I14&lt;0),"Проверьте размеры",IF(I14&gt;(F14*B14/1000+G14*C14/1000)*D14*E14+H14*B14*C14/1000000*E14,"Проверьте вычет",(F14*B14/1000+G14*C14/1000)*D14*E14+H14*B14*C14/1000000*E14-I14))))</f>
        <v/>
      </c>
      <c r="K14" s="15" t="str">
        <f>IF(A14="","",IF(ISNUMBER(J14),B14*C14/1000000*D14*E14,"Проверьте строку"))</f>
        <v/>
      </c>
    </row>
    <row r="15" ht="24" customHeight="1" spans="1:11" x14ac:dyDescent="0.25">
      <c r="A15" s="13"/>
      <c r="B15" s="9"/>
      <c r="C15" s="9"/>
      <c r="D15" s="4"/>
      <c r="E15" s="9"/>
      <c r="F15" s="9"/>
      <c r="G15" s="9"/>
      <c r="H15" s="9"/>
      <c r="I15" s="4"/>
      <c r="J15" s="14" t="str">
        <f>IF(A15="","",IF(COUNT(B15:I15)&lt;&gt;8,"Заполните размеры",IF(OR(B15&lt;=0,C15&lt;=0,D15&lt;=0,E15&lt;=0,F15&lt;0,F15&gt;2,G15&lt;0,G15&gt;2,H15&lt;0,H15&gt;2,I15&lt;0),"Проверьте размеры",IF(I15&gt;(F15*B15/1000+G15*C15/1000)*D15*E15+H15*B15*C15/1000000*E15,"Проверьте вычет",(F15*B15/1000+G15*C15/1000)*D15*E15+H15*B15*C15/1000000*E15-I15))))</f>
        <v/>
      </c>
      <c r="K15" s="15" t="str">
        <f>IF(A15="","",IF(ISNUMBER(J15),B15*C15/1000000*D15*E15,"Проверьте строку"))</f>
        <v/>
      </c>
    </row>
    <row r="16" ht="24" customHeight="1" spans="1:11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ht="28" customHeight="1" spans="1:11" x14ac:dyDescent="0.25">
      <c r="A17" s="16" t="s">
        <v>18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ht="28" customHeight="1" spans="1:11" x14ac:dyDescent="0.25">
      <c r="A18" s="16" t="s">
        <v>19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ht="28" customHeight="1" spans="1:11" x14ac:dyDescent="0.25">
      <c r="A19" s="16" t="s">
        <v>20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ht="28" customHeight="1" spans="1:11" x14ac:dyDescent="0.25">
      <c r="A20" s="16" t="s">
        <v>21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ht="28" customHeight="1" spans="1:11" x14ac:dyDescent="0.25">
      <c r="A21" s="16" t="s">
        <v>22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ht="28" customHeight="1" spans="1:11" x14ac:dyDescent="0.25">
      <c r="A22" s="16" t="s">
        <v>23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28" customHeight="1" spans="1:11" x14ac:dyDescent="0.25">
      <c r="A23" s="16" t="s">
        <v>24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ht="24" customHeight="1" spans="1:11" x14ac:dyDescent="0.25">
      <c r="A24" s="17" t="s">
        <v>25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</row>
  </sheetData>
  <mergeCells count="15">
    <mergeCell ref="A2:K2"/>
    <mergeCell ref="A3:K3"/>
    <mergeCell ref="A4:I4"/>
    <mergeCell ref="A5:I5"/>
    <mergeCell ref="A6:I6"/>
    <mergeCell ref="A7:I7"/>
    <mergeCell ref="A8:I8"/>
    <mergeCell ref="A17:K17"/>
    <mergeCell ref="A18:K18"/>
    <mergeCell ref="A19:K19"/>
    <mergeCell ref="A20:K20"/>
    <mergeCell ref="A21:K21"/>
    <mergeCell ref="A22:K22"/>
    <mergeCell ref="A23:K23"/>
    <mergeCell ref="A24:K24"/>
  </mergeCells>
  <dataValidations count="4">
    <dataValidation type="whole" operator="greaterThan" allowBlank="1" showErrorMessage="1" error="Введите положительное целое число." sqref="E10:E15">
      <formula1>0</formula1>
    </dataValidation>
    <dataValidation type="whole" allowBlank="1" showErrorMessage="1" error="Введите целое число от 0 до 2." sqref="F10:H15">
      <formula1>0</formula1>
      <formula2>2</formula2>
    </dataValidation>
    <dataValidation type="decimal" operator="greaterThanOrEqual" allowBlank="1" showErrorMessage="1" error="Введите неотрицательное число. Измеритель должен быть больше нуля." sqref="J4">
      <formula1>0</formula1>
    </dataValidation>
    <dataValidation type="decimal" operator="greaterThanOrEqual" allowBlank="1" showErrorMessage="1" error="Введите неотрицательное число. Измеритель должен быть больше нуля." sqref="J6">
      <formula1>0.001</formula1>
    </dataValidation>
  </dataValidations>
  <hyperlinks>
    <hyperlink ref="A24" r:id="rId1"/>
  </hyperlinks>
  <pageMargins left="0.25" right="0.25" top="0.3" bottom="0.3" header="0.15" footer="0.15"/>
  <pageSetup paperSize="8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Площадь обработки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2026-10-07T04:38:22Z</dcterms:created>
  <dcterms:modified xsi:type="dcterms:W3CDTF">2026-10-07T04:38:22Z</dcterms:modified>
</cp:coreProperties>
</file>