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3"/>
  </bookViews>
  <sheets>
    <sheet name="Инструкция" sheetId="1" state="visible" r:id="rId3"/>
    <sheet name="Исходные ЛС" sheetId="2" state="visible" r:id="rId4"/>
    <sheet name="Допзатраты" sheetId="3" state="visible" r:id="rId5"/>
    <sheet name="Объектная смета" sheetId="4" state="visible" r:id="rId6"/>
    <sheet name="Контроль ССР" sheetId="5" state="visible" r:id="rId7"/>
  </sheets>
  <definedNames>
    <definedName function="false" hidden="false" localSheetId="2" name="_xlnm.Print_Titles" vbProcedure="false">Допзатраты!$4:$4</definedName>
    <definedName function="false" hidden="true" localSheetId="2" name="_xlnm._FilterDatabase" vbProcedure="false">Допзатраты!$A$4:$K$14</definedName>
    <definedName function="false" hidden="false" localSheetId="1" name="_xlnm.Print_Titles" vbProcedure="false">'Исходные ЛС'!$4:$4</definedName>
    <definedName function="false" hidden="true" localSheetId="1" name="_xlnm._FilterDatabase" vbProcedure="false">'Исходные ЛС'!$A$4:$K$14</definedName>
    <definedName function="false" hidden="false" localSheetId="4" name="_xlnm.Print_Titles" vbProcedure="false">'Контроль ССР'!$4:$4</definedName>
    <definedName function="false" hidden="false" localSheetId="3" name="_xlnm.Print_Titles" vbProcedure="false">'Объектная смета'!$12:$13</definedName>
    <definedName function="false" hidden="false" localSheetId="0" name="_xlnm.Print_Area" vbProcedure="false">Инструкция!$A1:$H20</definedName>
    <definedName function="false" hidden="false" localSheetId="1" name="_xlnm.Print_Area" vbProcedure="false">'Исходные ЛС'!$A1:$K45</definedName>
    <definedName function="false" hidden="false" localSheetId="2" name="_xlnm.Print_Area" vbProcedure="false">Допзатраты!$A1:$K45</definedName>
    <definedName function="false" hidden="false" localSheetId="3" name="_xlnm.Print_Area" vbProcedure="false">'Объектная смета'!$A1:$H65</definedName>
    <definedName function="false" hidden="false" localSheetId="4" name="_xlnm.Print_Area" vbProcedure="false">'Контроль ССР'!$A1:$F48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<sst xmlns="http://schemas.openxmlformats.org/spreadsheetml/2006/main" count="185" uniqueCount="120">
  <si>
    <t xml:space="preserve">Объектная смета: бланк</t>
  </si>
  <si>
    <t xml:space="preserve">Рекомендуемый образец: приложение № 5 к Методике № 421/пр в редакции приказа № 557/пр от 07.07.2022.</t>
  </si>
  <si>
    <t xml:space="preserve">Учебный пример, числа условные. Книга объединяет проверенные итоги ЛС и отдельных расчётов.</t>
  </si>
  <si>
    <t xml:space="preserve">Введите в лист «Исходные ЛС» номер, название, метод, период, версию и четыре суммы без НДС и дополнений п. 134.</t>
  </si>
  <si>
    <t xml:space="preserve">Заполните компоненты строительных и монтажных работ отдельно. НР и СП уже входят в исходные суммы.</t>
  </si>
  <si>
    <t xml:space="preserve">На листе «Допзатраты» укажите обоснование, главу ССР, суммы и их состав. Проценты автоматически не начисляются.</t>
  </si>
  <si>
    <t xml:space="preserve">На листе «Объектная смета» заполните жёлтые реквизиты. Стоимости и составы связаны формулами с исходными листами.</t>
  </si>
  <si>
    <t xml:space="preserve">Лист «Контроль ССР» отделяет дополнения от основной части. Для проверки повтора введите фактическую сумму по объектной главе.</t>
  </si>
  <si>
    <t xml:space="preserve">Жёлтые ячейки: ввод. Серые ячейки: формулы. Ввод нулевого бланка не означает подтверждения стоимости объекта.</t>
  </si>
  <si>
    <t xml:space="preserve">Десять мест для ЛС и десять для дополнений. Для расширения книги продлите формулы и контрольные диапазоны.</t>
  </si>
  <si>
    <t xml:space="preserve">Исходные листы: рубли. Форма и контроль: тыс. руб., два знака. Графа 8: сумма округлённых граф 4, 5, 6 и 7.</t>
  </si>
  <si>
    <t xml:space="preserve">Контроль показывает разницу между суммой округлённых граф и округлением общей исходной суммы. Не исправляйте её вручную.</t>
  </si>
  <si>
    <t xml:space="preserve">ОТм входит в ЭМ. Перевозка отражается отдельно с учётом исключения пункта 63 Методики.</t>
  </si>
  <si>
    <t xml:space="preserve">В форме состав до дополнений соответствует примечанию 2 приложения № 5. Состав после дополнений дан отдельно для контроля.</t>
  </si>
  <si>
    <t xml:space="preserve">Контроль ССР относится к переносу этой ОС. Остальные главы, резерв и НДС ССР не рассчитываются.</t>
  </si>
  <si>
    <t xml:space="preserve">После изменения исходных сумм пересчитайте книгу в Excel и повторите контроль перед печатью.</t>
  </si>
  <si>
    <t xml:space="preserve">Нормативный источник</t>
  </si>
  <si>
    <t xml:space="preserve">Приказ № 557/пр, приложение № 5</t>
  </si>
  <si>
    <t xml:space="preserve">Исходные локальные сметы</t>
  </si>
  <si>
    <t xml:space="preserve">Все суммы вводятся в рублях. Жёлтые поля: ввод. Серые поля: формулы. НДС и резерв сюда не включают.</t>
  </si>
  <si>
    <t xml:space="preserve">Обоснование</t>
  </si>
  <si>
    <t xml:space="preserve">Наименование</t>
  </si>
  <si>
    <t xml:space="preserve">Метод</t>
  </si>
  <si>
    <t xml:space="preserve">Период цен</t>
  </si>
  <si>
    <t xml:space="preserve">Версия</t>
  </si>
  <si>
    <t xml:space="preserve">Строительные, руб.</t>
  </si>
  <si>
    <t xml:space="preserve">Монтажные, руб.</t>
  </si>
  <si>
    <t xml:space="preserve">Оборудование, руб.</t>
  </si>
  <si>
    <t xml:space="preserve">Прочие, руб.</t>
  </si>
  <si>
    <t xml:space="preserve">Всего, руб.</t>
  </si>
  <si>
    <t xml:space="preserve">Разница состава, руб.</t>
  </si>
  <si>
    <t xml:space="preserve">Ниже: компоненты строительных и монтажных работ. ОТм уже входит в ЭМ, повторно в итог не складывается.</t>
  </si>
  <si>
    <t xml:space="preserve">Состав строительных работ, руб.</t>
  </si>
  <si>
    <t xml:space="preserve">ОТ</t>
  </si>
  <si>
    <t xml:space="preserve">ЭМ</t>
  </si>
  <si>
    <t xml:space="preserve">ОТм, в том числе в ЭМ</t>
  </si>
  <si>
    <t xml:space="preserve">Материалы</t>
  </si>
  <si>
    <t xml:space="preserve">Перевозка</t>
  </si>
  <si>
    <t xml:space="preserve">НР</t>
  </si>
  <si>
    <t xml:space="preserve">СП</t>
  </si>
  <si>
    <t xml:space="preserve">Сумма без повторного ОТм</t>
  </si>
  <si>
    <t xml:space="preserve">Состав монтажных работ, руб.</t>
  </si>
  <si>
    <t xml:space="preserve">Дополнительные затраты по пункту 134</t>
  </si>
  <si>
    <t xml:space="preserve">Глава ССР</t>
  </si>
  <si>
    <t xml:space="preserve">Объектный сметный расчёт (смета)</t>
  </si>
  <si>
    <t xml:space="preserve">Приложение № 5 к Методике № 421/пр, редакция приказа № 557/пр. Рекомендуемый образец.</t>
  </si>
  <si>
    <t xml:space="preserve">Наименование стройки</t>
  </si>
  <si>
    <t xml:space="preserve">Наименование объекта</t>
  </si>
  <si>
    <t xml:space="preserve">Номер ОС</t>
  </si>
  <si>
    <t xml:space="preserve">Основание</t>
  </si>
  <si>
    <t xml:space="preserve">Сметная стоимость, тыс. руб.</t>
  </si>
  <si>
    <t xml:space="preserve">Количество и измеритель объекта</t>
  </si>
  <si>
    <t xml:space="preserve">м²</t>
  </si>
  <si>
    <t xml:space="preserve">Стоимость единицы, тыс. руб.</t>
  </si>
  <si>
    <t xml:space="preserve">Уровень и период цен</t>
  </si>
  <si>
    <t xml:space="preserve">№ п/п</t>
  </si>
  <si>
    <t xml:space="preserve">Наименование локальных сметных расчётов (смет), затрат</t>
  </si>
  <si>
    <t xml:space="preserve">Строительные работы, тыс. руб.</t>
  </si>
  <si>
    <t xml:space="preserve">Монтажные работы, тыс. руб.</t>
  </si>
  <si>
    <t xml:space="preserve">Оборудование, тыс. руб.</t>
  </si>
  <si>
    <t xml:space="preserve">Прочие затраты, тыс. руб.</t>
  </si>
  <si>
    <t xml:space="preserve">Всего, тыс. руб.</t>
  </si>
  <si>
    <t xml:space="preserve">Итого локальных смет</t>
  </si>
  <si>
    <t xml:space="preserve">В том числе по ЛС: без ВЗиС и зимних затрат</t>
  </si>
  <si>
    <t xml:space="preserve">Оборудование</t>
  </si>
  <si>
    <t xml:space="preserve">Прочие затраты</t>
  </si>
  <si>
    <t xml:space="preserve">Титульные временные здания и сооружения</t>
  </si>
  <si>
    <t xml:space="preserve">Итого после первого дополнения</t>
  </si>
  <si>
    <t xml:space="preserve">Дополнительные затраты при производстве работ в зимнее время</t>
  </si>
  <si>
    <t xml:space="preserve">Итого после второго дополнения</t>
  </si>
  <si>
    <t xml:space="preserve">Другие дополнения: строки 7 и 8 листа «Допзатраты»</t>
  </si>
  <si>
    <t xml:space="preserve">Другие дополнения: строки 9 и 10 листа «Допзатраты»</t>
  </si>
  <si>
    <t xml:space="preserve">Другие дополнения: строки 11 и 12 листа «Допзатраты»</t>
  </si>
  <si>
    <t xml:space="preserve">Другие дополнения: строки 13 и 14 листа «Допзатраты»</t>
  </si>
  <si>
    <t xml:space="preserve">ВСЕГО</t>
  </si>
  <si>
    <t xml:space="preserve">Состав после дополнений: дополнительный контроль</t>
  </si>
  <si>
    <t xml:space="preserve">Главный инженер проекта</t>
  </si>
  <si>
    <t xml:space="preserve">Должность, подпись, инициалы, фамилия</t>
  </si>
  <si>
    <t xml:space="preserve">Начальник отдела</t>
  </si>
  <si>
    <t xml:space="preserve">Составил</t>
  </si>
  <si>
    <t xml:space="preserve">Проверил</t>
  </si>
  <si>
    <t xml:space="preserve">Учебный пример, числа условные. НДС и резерв ССР не рассчитаны.</t>
  </si>
  <si>
    <t xml:space="preserve">ОТм входит в ЭМ. Строки «в том числе» и промежуточные итоги повторно не прибавляют.</t>
  </si>
  <si>
    <t xml:space="preserve">Примечание 2 приложения № 5: состав по ЛС приводится без ВЗиС и зимних затрат.</t>
  </si>
  <si>
    <t xml:space="preserve">Состав после дополнений приведён отдельно как контроль расчёта.</t>
  </si>
  <si>
    <t xml:space="preserve">Графа 6 включает оборудование, мебель, инвентарь и произведения станкового искусства.</t>
  </si>
  <si>
    <t xml:space="preserve">Перевозка показывается отдельно с учётом исключения пункта 63 Методики.</t>
  </si>
  <si>
    <t xml:space="preserve">Перенос в ССР и проверки</t>
  </si>
  <si>
    <t xml:space="preserve">Единицы: тыс. руб. Это контроль переноса ОС, не полный ССР.</t>
  </si>
  <si>
    <t xml:space="preserve">Назначение</t>
  </si>
  <si>
    <t xml:space="preserve">Строительные</t>
  </si>
  <si>
    <t xml:space="preserve">Монтажные</t>
  </si>
  <si>
    <t xml:space="preserve">Прочие</t>
  </si>
  <si>
    <t xml:space="preserve">Всего</t>
  </si>
  <si>
    <t xml:space="preserve">Основная часть объекта, в примере глава 2</t>
  </si>
  <si>
    <t xml:space="preserve">Глава 8: титульные временные сооружения</t>
  </si>
  <si>
    <t xml:space="preserve">Глава 9: зимние затраты</t>
  </si>
  <si>
    <t xml:space="preserve">Другие главы: остальные дополнения</t>
  </si>
  <si>
    <t xml:space="preserve">Итого проверяемая часть ССР</t>
  </si>
  <si>
    <t xml:space="preserve">Итог ОС</t>
  </si>
  <si>
    <t xml:space="preserve">Расхождение ОС и переноса</t>
  </si>
  <si>
    <t xml:space="preserve">Фактически внесено в объектную главу</t>
  </si>
  <si>
    <t xml:space="preserve">Повторное включение, тыс. руб.</t>
  </si>
  <si>
    <t xml:space="preserve">Пример ошибки: полная ОС плюс дополнения</t>
  </si>
  <si>
    <t xml:space="preserve">Завышение при такой ошибке</t>
  </si>
  <si>
    <t xml:space="preserve">Округлённый общий итог исходных рублей</t>
  </si>
  <si>
    <t xml:space="preserve">Разница из-за порядка округления</t>
  </si>
  <si>
    <t xml:space="preserve">Проверка исходной строки</t>
  </si>
  <si>
    <t xml:space="preserve">Дубликат номера ЛС</t>
  </si>
  <si>
    <t xml:space="preserve">Другой период ЛС</t>
  </si>
  <si>
    <t xml:space="preserve">Другой метод ЛС</t>
  </si>
  <si>
    <t xml:space="preserve">Разница состава ЛС, руб.</t>
  </si>
  <si>
    <t xml:space="preserve">ОТм превышает ЭМ</t>
  </si>
  <si>
    <t xml:space="preserve">Проверка дополнения</t>
  </si>
  <si>
    <t xml:space="preserve">Дубликат номера</t>
  </si>
  <si>
    <t xml:space="preserve">Не указана глава</t>
  </si>
  <si>
    <t xml:space="preserve">Строка без обоснования</t>
  </si>
  <si>
    <t xml:space="preserve">Ненулевые разницы и единицы в проверках требуют сверки. Пустое поле фактического переноса не подтверждает отсутствие повтора.</t>
  </si>
  <si>
    <t xml:space="preserve">Глава основной части зависит от назначения объекта. Главы 8 и 9 указаны для учебных ВЗиС и зимних затрат.</t>
  </si>
  <si>
    <t xml:space="preserve">Разница порядка округления показана отдельно. Проверяйте отсутствующие реквизиты и составы по первичным расчётам.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</si>
</sst>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4C3027"/>
      <name val="Arial"/>
      <family val="0"/>
      <charset val="1"/>
    </font>
    <font>
      <sz val="10"/>
      <color rgb="FF4C302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4C3027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4C3027"/>
        <bgColor rgb="FF333300"/>
      </patternFill>
    </fill>
    <fill>
      <patternFill patternType="solid">
        <fgColor rgb="FFFFF4D7"/>
        <bgColor rgb="FFFDE9E7"/>
      </patternFill>
    </fill>
    <fill>
      <patternFill patternType="solid">
        <fgColor rgb="FFF3F1EE"/>
        <bgColor rgb="FFFDE9E7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 style="thin">
        <color rgb="FFFFFFFF"/>
      </right>
      <top/>
      <bottom/>
      <diagonal/>
    </border>
    <border diagonalUp="false" diagonalDown="false">
      <left/>
      <right/>
      <top style="thin">
        <color rgb="FFD9D2CD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0" xfId="0" applyFont="true" applyBorder="false" applyAlignment="true" applyProtection="false">
      <alignment horizontal="right" vertical="center" textRotation="0" wrapText="true" indent="1" shrinkToFit="false"/>
      <protection locked="true" hidden="false"/>
    </xf>
    <xf numFmtId="165" fontId="5" fillId="4" borderId="0" xfId="0" applyFont="true" applyBorder="false" applyAlignment="true" applyProtection="false">
      <alignment horizontal="right" vertical="center" textRotation="0" wrapText="true" indent="1" shrinkToFit="false"/>
      <protection locked="true" hidden="false"/>
    </xf>
    <xf numFmtId="166" fontId="5" fillId="4" borderId="0" xfId="0" applyFont="true" applyBorder="false" applyAlignment="true" applyProtection="false">
      <alignment horizontal="right" vertical="center" textRotation="0" wrapText="tru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5" fillId="4" borderId="0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7" fontId="5" fillId="0" borderId="0" xfId="0" applyFont="true" applyBorder="false" applyAlignment="true" applyProtection="false">
      <alignment horizontal="right" vertical="center" textRotation="0" wrapText="true" indent="1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true" indent="1" shrinkToFit="false"/>
      <protection locked="true" hidden="false"/>
    </xf>
    <xf numFmtId="167" fontId="5" fillId="4" borderId="0" xfId="0" applyFont="true" applyBorder="false" applyAlignment="true" applyProtection="false">
      <alignment horizontal="right" vertical="center" textRotation="0" wrapText="true" indent="1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7" fillId="4" borderId="2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4C3027"/>
          <bgColor rgb="FF000000"/>
        </patternFill>
      </fill>
    </dxf>
    <dxf>
      <fill>
        <patternFill patternType="solid">
          <fgColor rgb="FFFFF4D7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3F1EE"/>
          <bgColor rgb="FF000000"/>
        </patternFill>
      </fill>
    </dxf>
    <dxf>
      <font>
        <color rgb="FFA12622"/>
      </font>
      <fill>
        <patternFill>
          <bgColor rgb="FFFDE9E7"/>
        </patternFill>
      </fill>
    </dxf>
    <dxf>
      <font>
        <color rgb="FFA12622"/>
      </font>
      <fill>
        <patternFill>
          <bgColor rgb="FFFDE9E7"/>
        </patternFill>
      </fill>
    </dxf>
    <dxf>
      <font>
        <color rgb="FFA12622"/>
      </font>
      <fill>
        <patternFill>
          <bgColor rgb="FFFDE9E7"/>
        </patternFill>
      </fill>
    </dxf>
    <dxf>
      <font>
        <color rgb="FFA12622"/>
      </font>
      <fill>
        <patternFill>
          <bgColor rgb="FFFDE9E7"/>
        </patternFill>
      </fill>
    </dxf>
    <dxf>
      <font>
        <color rgb="FFA12622"/>
      </font>
      <fill>
        <patternFill>
          <bgColor rgb="FFFDE9E7"/>
        </patternFill>
      </fill>
    </dxf>
    <dxf>
      <font>
        <color rgb="FFA12622"/>
      </font>
      <fill>
        <patternFill>
          <bgColor rgb="FFFDE9E7"/>
        </patternFill>
      </fill>
    </dxf>
    <dxf>
      <font>
        <color rgb="FFA12622"/>
      </font>
      <fill>
        <patternFill>
          <bgColor rgb="FFFDE9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D7"/>
      <rgbColor rgb="FFF3F1EE"/>
      <rgbColor rgb="FF660066"/>
      <rgbColor rgb="FFFF8080"/>
      <rgbColor rgb="FF0066CC"/>
      <rgbColor rgb="FFD9D2C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9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A12622"/>
      <rgbColor rgb="FF993366"/>
      <rgbColor rgb="FF333399"/>
      <rgbColor rgb="FF4C30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publication.pravo.gov.ru/Document/View/0001202208310019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H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30"/>
    <col collapsed="false" customWidth="true" hidden="false" outlineLevel="0" max="4" min="3" style="0" width="26"/>
    <col collapsed="false" customWidth="true" hidden="false" outlineLevel="0" max="8" min="5" style="0" width="20"/>
  </cols>
  <sheetData>
    <row r="2" customFormat="false" ht="15" hidden="false" customHeight="true" outlineLevel="0" collapsed="false">
      <c r="A2" s="1" t="s">
        <v>0</v>
      </c>
      <c r="B2" s="1"/>
      <c r="C2" s="1"/>
      <c r="D2" s="1"/>
      <c r="E2" s="1"/>
      <c r="F2" s="1"/>
      <c r="G2" s="1"/>
      <c r="H2" s="1"/>
    </row>
    <row r="4" customFormat="false" ht="27.75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</row>
    <row r="5" customFormat="false" ht="27.75" hidden="false" customHeight="true" outlineLevel="0" collapsed="false">
      <c r="A5" s="2" t="s">
        <v>2</v>
      </c>
      <c r="B5" s="2"/>
      <c r="C5" s="2"/>
      <c r="D5" s="2"/>
      <c r="E5" s="2"/>
      <c r="F5" s="2"/>
      <c r="G5" s="2"/>
      <c r="H5" s="2"/>
    </row>
    <row r="6" customFormat="false" ht="27.75" hidden="false" customHeight="true" outlineLevel="0" collapsed="false">
      <c r="A6" s="2" t="s">
        <v>3</v>
      </c>
      <c r="B6" s="2"/>
      <c r="C6" s="2"/>
      <c r="D6" s="2"/>
      <c r="E6" s="2"/>
      <c r="F6" s="2"/>
      <c r="G6" s="2"/>
      <c r="H6" s="2"/>
    </row>
    <row r="7" customFormat="false" ht="27.75" hidden="false" customHeight="true" outlineLevel="0" collapsed="false">
      <c r="A7" s="2" t="s">
        <v>4</v>
      </c>
      <c r="B7" s="2"/>
      <c r="C7" s="2"/>
      <c r="D7" s="2"/>
      <c r="E7" s="2"/>
      <c r="F7" s="2"/>
      <c r="G7" s="2"/>
      <c r="H7" s="2"/>
    </row>
    <row r="8" customFormat="false" ht="27.75" hidden="false" customHeight="true" outlineLevel="0" collapsed="false">
      <c r="A8" s="2" t="s">
        <v>5</v>
      </c>
      <c r="B8" s="2"/>
      <c r="C8" s="2"/>
      <c r="D8" s="2"/>
      <c r="E8" s="2"/>
      <c r="F8" s="2"/>
      <c r="G8" s="2"/>
      <c r="H8" s="2"/>
    </row>
    <row r="9" customFormat="false" ht="27.75" hidden="false" customHeight="true" outlineLevel="0" collapsed="false">
      <c r="A9" s="2" t="s">
        <v>6</v>
      </c>
      <c r="B9" s="2"/>
      <c r="C9" s="2"/>
      <c r="D9" s="2"/>
      <c r="E9" s="2"/>
      <c r="F9" s="2"/>
      <c r="G9" s="2"/>
      <c r="H9" s="2"/>
    </row>
    <row r="10" customFormat="false" ht="27.75" hidden="false" customHeight="true" outlineLevel="0" collapsed="false">
      <c r="A10" s="2" t="s">
        <v>7</v>
      </c>
      <c r="B10" s="2"/>
      <c r="C10" s="2"/>
      <c r="D10" s="2"/>
      <c r="E10" s="2"/>
      <c r="F10" s="2"/>
      <c r="G10" s="2"/>
      <c r="H10" s="2"/>
    </row>
    <row r="11" customFormat="false" ht="27.75" hidden="false" customHeight="true" outlineLevel="0" collapsed="false">
      <c r="A11" s="2" t="s">
        <v>8</v>
      </c>
      <c r="B11" s="2"/>
      <c r="C11" s="2"/>
      <c r="D11" s="2"/>
      <c r="E11" s="2"/>
      <c r="F11" s="2"/>
      <c r="G11" s="2"/>
      <c r="H11" s="2"/>
    </row>
    <row r="12" customFormat="false" ht="27.75" hidden="false" customHeight="true" outlineLevel="0" collapsed="false">
      <c r="A12" s="2" t="s">
        <v>9</v>
      </c>
      <c r="B12" s="2"/>
      <c r="C12" s="2"/>
      <c r="D12" s="2"/>
      <c r="E12" s="2"/>
      <c r="F12" s="2"/>
      <c r="G12" s="2"/>
      <c r="H12" s="2"/>
    </row>
    <row r="13" customFormat="false" ht="27.75" hidden="false" customHeight="true" outlineLevel="0" collapsed="false">
      <c r="A13" s="2" t="s">
        <v>10</v>
      </c>
      <c r="B13" s="2"/>
      <c r="C13" s="2"/>
      <c r="D13" s="2"/>
      <c r="E13" s="2"/>
      <c r="F13" s="2"/>
      <c r="G13" s="2"/>
      <c r="H13" s="2"/>
    </row>
    <row r="14" customFormat="false" ht="27.75" hidden="false" customHeight="true" outlineLevel="0" collapsed="false">
      <c r="A14" s="2" t="s">
        <v>11</v>
      </c>
      <c r="B14" s="2"/>
      <c r="C14" s="2"/>
      <c r="D14" s="2"/>
      <c r="E14" s="2"/>
      <c r="F14" s="2"/>
      <c r="G14" s="2"/>
      <c r="H14" s="2"/>
    </row>
    <row r="15" customFormat="false" ht="27.75" hidden="false" customHeight="true" outlineLevel="0" collapsed="false">
      <c r="A15" s="2" t="s">
        <v>12</v>
      </c>
      <c r="B15" s="2"/>
      <c r="C15" s="2"/>
      <c r="D15" s="2"/>
      <c r="E15" s="2"/>
      <c r="F15" s="2"/>
      <c r="G15" s="2"/>
      <c r="H15" s="2"/>
    </row>
    <row r="16" customFormat="false" ht="27.75" hidden="false" customHeight="true" outlineLevel="0" collapsed="false">
      <c r="A16" s="2" t="s">
        <v>13</v>
      </c>
      <c r="B16" s="2"/>
      <c r="C16" s="2"/>
      <c r="D16" s="2"/>
      <c r="E16" s="2"/>
      <c r="F16" s="2"/>
      <c r="G16" s="2"/>
      <c r="H16" s="2"/>
    </row>
    <row r="17" customFormat="false" ht="27.75" hidden="false" customHeight="true" outlineLevel="0" collapsed="false">
      <c r="A17" s="2" t="s">
        <v>14</v>
      </c>
      <c r="B17" s="2"/>
      <c r="C17" s="2"/>
      <c r="D17" s="2"/>
      <c r="E17" s="2"/>
      <c r="F17" s="2"/>
      <c r="G17" s="2"/>
      <c r="H17" s="2"/>
    </row>
    <row r="18" customFormat="false" ht="27.75" hidden="false" customHeight="true" outlineLevel="0" collapsed="false">
      <c r="A18" s="2" t="s">
        <v>15</v>
      </c>
      <c r="B18" s="2"/>
      <c r="C18" s="2"/>
      <c r="D18" s="2"/>
      <c r="E18" s="2"/>
      <c r="F18" s="2"/>
      <c r="G18" s="2"/>
      <c r="H18" s="2"/>
    </row>
    <row r="20" customFormat="false" ht="15" hidden="false" customHeight="true" outlineLevel="0" collapsed="false">
      <c r="A20" s="3" t="s">
        <v>16</v>
      </c>
      <c r="B20" s="2" t="s">
        <v>17</v>
      </c>
      <c r="C20" s="2"/>
      <c r="D20" s="2"/>
      <c r="E20" s="2"/>
      <c r="F20" s="2"/>
      <c r="G20" s="2"/>
      <c r="H20" s="2"/>
    </row>
  </sheetData>
  <mergeCells count="17">
    <mergeCell ref="A2:H2"/>
    <mergeCell ref="A4:H4"/>
    <mergeCell ref="A5:H5"/>
    <mergeCell ref="A6:H6"/>
    <mergeCell ref="A7:H7"/>
    <mergeCell ref="A8:H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B20:H20"/>
  </mergeCells>
  <hyperlinks>
    <hyperlink ref="B20" r:id="rId1" display="Приказ № 557/пр, приложение № 5"/>
  </hyperlinks>
  <printOptions headings="false" gridLines="false" gridLinesSet="true" horizontalCentered="false" verticalCentered="false"/>
  <pageMargins left="0.25" right="0.25" top="0.3" bottom="0.3" header="0.511811023622047" footer="0.1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K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7"/>
    <col collapsed="false" customWidth="true" hidden="false" outlineLevel="0" max="2" min="2" style="0" width="33"/>
    <col collapsed="false" customWidth="true" hidden="false" outlineLevel="0" max="3" min="3" style="0" width="18"/>
    <col collapsed="false" customWidth="true" hidden="false" outlineLevel="0" max="4" min="4" style="0" width="23"/>
    <col collapsed="false" customWidth="true" hidden="false" outlineLevel="0" max="5" min="5" style="0" width="15"/>
    <col collapsed="false" customWidth="true" hidden="false" outlineLevel="0" max="10" min="6" style="0" width="19"/>
    <col collapsed="false" customWidth="true" hidden="false" outlineLevel="0" max="11" min="11" style="0" width="21"/>
  </cols>
  <sheetData>
    <row r="2" customFormat="false" ht="15" hidden="false" customHeight="true" outlineLevel="0" collapsed="false">
      <c r="A2" s="1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true" outlineLevel="0" collapsed="false">
      <c r="A3" s="2" t="s">
        <v>19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45" hidden="false" customHeight="true" outlineLevel="0" collapsed="false">
      <c r="A4" s="4" t="s">
        <v>20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4" t="s">
        <v>26</v>
      </c>
      <c r="H4" s="4" t="s">
        <v>27</v>
      </c>
      <c r="I4" s="4" t="s">
        <v>28</v>
      </c>
      <c r="J4" s="4" t="s">
        <v>29</v>
      </c>
      <c r="K4" s="4" t="s">
        <v>30</v>
      </c>
    </row>
    <row r="5" customFormat="false" ht="39.75" hidden="false" customHeight="true" outlineLevel="0" collapsed="false">
      <c r="A5" s="5"/>
      <c r="B5" s="5"/>
      <c r="C5" s="5"/>
      <c r="D5" s="5"/>
      <c r="E5" s="5"/>
      <c r="F5" s="6" t="n">
        <v>0</v>
      </c>
      <c r="G5" s="6" t="n">
        <v>0</v>
      </c>
      <c r="H5" s="6" t="n">
        <v>0</v>
      </c>
      <c r="I5" s="6" t="n">
        <v>0</v>
      </c>
      <c r="J5" s="7" t="n">
        <f aca="false">SUM(F5:I5)</f>
        <v>0</v>
      </c>
      <c r="K5" s="7" t="n">
        <f aca="false">ROUND(F5+G5-SUM(B21:C21,E21:H21,B35:C35,E35:H35),2)</f>
        <v>0</v>
      </c>
    </row>
    <row r="6" customFormat="false" ht="39.75" hidden="false" customHeight="true" outlineLevel="0" collapsed="false">
      <c r="A6" s="5"/>
      <c r="B6" s="5"/>
      <c r="C6" s="5"/>
      <c r="D6" s="5"/>
      <c r="E6" s="5"/>
      <c r="F6" s="6" t="n">
        <v>0</v>
      </c>
      <c r="G6" s="6" t="n">
        <v>0</v>
      </c>
      <c r="H6" s="6" t="n">
        <v>0</v>
      </c>
      <c r="I6" s="6" t="n">
        <v>0</v>
      </c>
      <c r="J6" s="7" t="n">
        <f aca="false">SUM(F6:I6)</f>
        <v>0</v>
      </c>
      <c r="K6" s="7" t="n">
        <f aca="false">ROUND(F6+G6-SUM(B22:C22,E22:H22,B36:C36,E36:H36),2)</f>
        <v>0</v>
      </c>
    </row>
    <row r="7" customFormat="false" ht="39.75" hidden="false" customHeight="true" outlineLevel="0" collapsed="false">
      <c r="A7" s="5"/>
      <c r="B7" s="5"/>
      <c r="C7" s="5"/>
      <c r="D7" s="5"/>
      <c r="E7" s="5"/>
      <c r="F7" s="6" t="n">
        <v>0</v>
      </c>
      <c r="G7" s="6" t="n">
        <v>0</v>
      </c>
      <c r="H7" s="6" t="n">
        <v>0</v>
      </c>
      <c r="I7" s="6" t="n">
        <v>0</v>
      </c>
      <c r="J7" s="7" t="n">
        <f aca="false">SUM(F7:I7)</f>
        <v>0</v>
      </c>
      <c r="K7" s="7" t="n">
        <f aca="false">ROUND(F7+G7-SUM(B23:C23,E23:H23,B37:C37,E37:H37),2)</f>
        <v>0</v>
      </c>
    </row>
    <row r="8" customFormat="false" ht="39.75" hidden="false" customHeight="true" outlineLevel="0" collapsed="false">
      <c r="A8" s="5"/>
      <c r="B8" s="5"/>
      <c r="C8" s="5"/>
      <c r="D8" s="5"/>
      <c r="E8" s="5"/>
      <c r="F8" s="6" t="n">
        <v>0</v>
      </c>
      <c r="G8" s="6" t="n">
        <v>0</v>
      </c>
      <c r="H8" s="6" t="n">
        <v>0</v>
      </c>
      <c r="I8" s="6" t="n">
        <v>0</v>
      </c>
      <c r="J8" s="7" t="n">
        <f aca="false">SUM(F8:I8)</f>
        <v>0</v>
      </c>
      <c r="K8" s="7" t="n">
        <f aca="false">ROUND(F8+G8-SUM(B24:C24,E24:H24,B38:C38,E38:H38),2)</f>
        <v>0</v>
      </c>
    </row>
    <row r="9" customFormat="false" ht="39.75" hidden="false" customHeight="true" outlineLevel="0" collapsed="false">
      <c r="A9" s="5"/>
      <c r="B9" s="5"/>
      <c r="C9" s="5"/>
      <c r="D9" s="5"/>
      <c r="E9" s="5"/>
      <c r="F9" s="6" t="n">
        <v>0</v>
      </c>
      <c r="G9" s="6" t="n">
        <v>0</v>
      </c>
      <c r="H9" s="6" t="n">
        <v>0</v>
      </c>
      <c r="I9" s="6" t="n">
        <v>0</v>
      </c>
      <c r="J9" s="7" t="n">
        <f aca="false">SUM(F9:I9)</f>
        <v>0</v>
      </c>
      <c r="K9" s="7" t="n">
        <f aca="false">ROUND(F9+G9-SUM(B25:C25,E25:H25,B39:C39,E39:H39),2)</f>
        <v>0</v>
      </c>
    </row>
    <row r="10" customFormat="false" ht="39.75" hidden="false" customHeight="true" outlineLevel="0" collapsed="false">
      <c r="A10" s="5"/>
      <c r="B10" s="5"/>
      <c r="C10" s="5"/>
      <c r="D10" s="5"/>
      <c r="E10" s="5"/>
      <c r="F10" s="6" t="n">
        <v>0</v>
      </c>
      <c r="G10" s="6" t="n">
        <v>0</v>
      </c>
      <c r="H10" s="6" t="n">
        <v>0</v>
      </c>
      <c r="I10" s="6" t="n">
        <v>0</v>
      </c>
      <c r="J10" s="7" t="n">
        <f aca="false">SUM(F10:I10)</f>
        <v>0</v>
      </c>
      <c r="K10" s="7" t="n">
        <f aca="false">ROUND(F10+G10-SUM(B26:C26,E26:H26,B40:C40,E40:H40),2)</f>
        <v>0</v>
      </c>
    </row>
    <row r="11" customFormat="false" ht="39.75" hidden="false" customHeight="true" outlineLevel="0" collapsed="false">
      <c r="A11" s="5"/>
      <c r="B11" s="5"/>
      <c r="C11" s="5"/>
      <c r="D11" s="5"/>
      <c r="E11" s="5"/>
      <c r="F11" s="6" t="n">
        <v>0</v>
      </c>
      <c r="G11" s="6" t="n">
        <v>0</v>
      </c>
      <c r="H11" s="6" t="n">
        <v>0</v>
      </c>
      <c r="I11" s="6" t="n">
        <v>0</v>
      </c>
      <c r="J11" s="7" t="n">
        <f aca="false">SUM(F11:I11)</f>
        <v>0</v>
      </c>
      <c r="K11" s="7" t="n">
        <f aca="false">ROUND(F11+G11-SUM(B27:C27,E27:H27,B41:C41,E41:H41),2)</f>
        <v>0</v>
      </c>
    </row>
    <row r="12" customFormat="false" ht="39.75" hidden="false" customHeight="true" outlineLevel="0" collapsed="false">
      <c r="A12" s="5"/>
      <c r="B12" s="5"/>
      <c r="C12" s="5"/>
      <c r="D12" s="5"/>
      <c r="E12" s="5"/>
      <c r="F12" s="6" t="n">
        <v>0</v>
      </c>
      <c r="G12" s="6" t="n">
        <v>0</v>
      </c>
      <c r="H12" s="6" t="n">
        <v>0</v>
      </c>
      <c r="I12" s="6" t="n">
        <v>0</v>
      </c>
      <c r="J12" s="7" t="n">
        <f aca="false">SUM(F12:I12)</f>
        <v>0</v>
      </c>
      <c r="K12" s="7" t="n">
        <f aca="false">ROUND(F12+G12-SUM(B28:C28,E28:H28,B42:C42,E42:H42),2)</f>
        <v>0</v>
      </c>
    </row>
    <row r="13" customFormat="false" ht="39.75" hidden="false" customHeight="true" outlineLevel="0" collapsed="false">
      <c r="A13" s="5"/>
      <c r="B13" s="5"/>
      <c r="C13" s="5"/>
      <c r="D13" s="5"/>
      <c r="E13" s="5"/>
      <c r="F13" s="6" t="n">
        <v>0</v>
      </c>
      <c r="G13" s="6" t="n">
        <v>0</v>
      </c>
      <c r="H13" s="6" t="n">
        <v>0</v>
      </c>
      <c r="I13" s="6" t="n">
        <v>0</v>
      </c>
      <c r="J13" s="7" t="n">
        <f aca="false">SUM(F13:I13)</f>
        <v>0</v>
      </c>
      <c r="K13" s="7" t="n">
        <f aca="false">ROUND(F13+G13-SUM(B29:C29,E29:H29,B43:C43,E43:H43),2)</f>
        <v>0</v>
      </c>
    </row>
    <row r="14" customFormat="false" ht="39.75" hidden="false" customHeight="true" outlineLevel="0" collapsed="false">
      <c r="A14" s="5"/>
      <c r="B14" s="5"/>
      <c r="C14" s="5"/>
      <c r="D14" s="5"/>
      <c r="E14" s="5"/>
      <c r="F14" s="6" t="n">
        <v>0</v>
      </c>
      <c r="G14" s="6" t="n">
        <v>0</v>
      </c>
      <c r="H14" s="6" t="n">
        <v>0</v>
      </c>
      <c r="I14" s="6" t="n">
        <v>0</v>
      </c>
      <c r="J14" s="7" t="n">
        <f aca="false">SUM(F14:I14)</f>
        <v>0</v>
      </c>
      <c r="K14" s="7" t="n">
        <f aca="false">ROUND(F14+G14-SUM(B30:C30,E30:H30,B44:C44,E44:H44),2)</f>
        <v>0</v>
      </c>
    </row>
    <row r="16" customFormat="false" ht="15" hidden="false" customHeight="true" outlineLevel="0" collapsed="false">
      <c r="A16" s="2" t="s">
        <v>31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9" customFormat="false" ht="15" hidden="false" customHeight="true" outlineLevel="0" collapsed="false">
      <c r="A19" s="1" t="s">
        <v>32</v>
      </c>
      <c r="B19" s="1"/>
      <c r="C19" s="1"/>
      <c r="D19" s="1"/>
      <c r="E19" s="1"/>
      <c r="F19" s="1"/>
      <c r="G19" s="1"/>
      <c r="H19" s="1"/>
      <c r="I19" s="1"/>
    </row>
    <row r="20" customFormat="false" ht="45" hidden="false" customHeight="true" outlineLevel="0" collapsed="false">
      <c r="A20" s="4" t="s">
        <v>20</v>
      </c>
      <c r="B20" s="4" t="s">
        <v>33</v>
      </c>
      <c r="C20" s="4" t="s">
        <v>34</v>
      </c>
      <c r="D20" s="4" t="s">
        <v>35</v>
      </c>
      <c r="E20" s="4" t="s">
        <v>36</v>
      </c>
      <c r="F20" s="4" t="s">
        <v>37</v>
      </c>
      <c r="G20" s="4" t="s">
        <v>38</v>
      </c>
      <c r="H20" s="4" t="s">
        <v>39</v>
      </c>
      <c r="I20" s="4" t="s">
        <v>40</v>
      </c>
    </row>
    <row r="21" customFormat="false" ht="27" hidden="false" customHeight="true" outlineLevel="0" collapsed="false">
      <c r="A21" s="8" t="str">
        <f aca="false">IF(A5="","",A5)</f>
        <v/>
      </c>
      <c r="B21" s="6" t="n">
        <v>0</v>
      </c>
      <c r="C21" s="6" t="n">
        <v>0</v>
      </c>
      <c r="D21" s="6" t="n">
        <v>0</v>
      </c>
      <c r="E21" s="6" t="n">
        <v>0</v>
      </c>
      <c r="F21" s="6" t="n">
        <v>0</v>
      </c>
      <c r="G21" s="6" t="n">
        <v>0</v>
      </c>
      <c r="H21" s="6" t="n">
        <v>0</v>
      </c>
      <c r="I21" s="7" t="n">
        <f aca="false">SUM(B21:C21,E21:H21)</f>
        <v>0</v>
      </c>
    </row>
    <row r="22" customFormat="false" ht="27" hidden="false" customHeight="true" outlineLevel="0" collapsed="false">
      <c r="A22" s="8" t="str">
        <f aca="false">IF(A6="","",A6)</f>
        <v/>
      </c>
      <c r="B22" s="6" t="n">
        <v>0</v>
      </c>
      <c r="C22" s="6" t="n">
        <v>0</v>
      </c>
      <c r="D22" s="6" t="n">
        <v>0</v>
      </c>
      <c r="E22" s="6" t="n">
        <v>0</v>
      </c>
      <c r="F22" s="6" t="n">
        <v>0</v>
      </c>
      <c r="G22" s="6" t="n">
        <v>0</v>
      </c>
      <c r="H22" s="6" t="n">
        <v>0</v>
      </c>
      <c r="I22" s="7" t="n">
        <f aca="false">SUM(B22:C22,E22:H22)</f>
        <v>0</v>
      </c>
    </row>
    <row r="23" customFormat="false" ht="27" hidden="false" customHeight="true" outlineLevel="0" collapsed="false">
      <c r="A23" s="8" t="str">
        <f aca="false">IF(A7="","",A7)</f>
        <v/>
      </c>
      <c r="B23" s="6" t="n">
        <v>0</v>
      </c>
      <c r="C23" s="6" t="n">
        <v>0</v>
      </c>
      <c r="D23" s="6" t="n">
        <v>0</v>
      </c>
      <c r="E23" s="6" t="n">
        <v>0</v>
      </c>
      <c r="F23" s="6" t="n">
        <v>0</v>
      </c>
      <c r="G23" s="6" t="n">
        <v>0</v>
      </c>
      <c r="H23" s="6" t="n">
        <v>0</v>
      </c>
      <c r="I23" s="7" t="n">
        <f aca="false">SUM(B23:C23,E23:H23)</f>
        <v>0</v>
      </c>
    </row>
    <row r="24" customFormat="false" ht="27" hidden="false" customHeight="true" outlineLevel="0" collapsed="false">
      <c r="A24" s="8" t="str">
        <f aca="false">IF(A8="","",A8)</f>
        <v/>
      </c>
      <c r="B24" s="6" t="n">
        <v>0</v>
      </c>
      <c r="C24" s="6" t="n">
        <v>0</v>
      </c>
      <c r="D24" s="6" t="n">
        <v>0</v>
      </c>
      <c r="E24" s="6" t="n">
        <v>0</v>
      </c>
      <c r="F24" s="6" t="n">
        <v>0</v>
      </c>
      <c r="G24" s="6" t="n">
        <v>0</v>
      </c>
      <c r="H24" s="6" t="n">
        <v>0</v>
      </c>
      <c r="I24" s="7" t="n">
        <f aca="false">SUM(B24:C24,E24:H24)</f>
        <v>0</v>
      </c>
    </row>
    <row r="25" customFormat="false" ht="27" hidden="false" customHeight="true" outlineLevel="0" collapsed="false">
      <c r="A25" s="8" t="str">
        <f aca="false">IF(A9="","",A9)</f>
        <v/>
      </c>
      <c r="B25" s="6" t="n">
        <v>0</v>
      </c>
      <c r="C25" s="6" t="n">
        <v>0</v>
      </c>
      <c r="D25" s="6" t="n">
        <v>0</v>
      </c>
      <c r="E25" s="6" t="n">
        <v>0</v>
      </c>
      <c r="F25" s="6" t="n">
        <v>0</v>
      </c>
      <c r="G25" s="6" t="n">
        <v>0</v>
      </c>
      <c r="H25" s="6" t="n">
        <v>0</v>
      </c>
      <c r="I25" s="7" t="n">
        <f aca="false">SUM(B25:C25,E25:H25)</f>
        <v>0</v>
      </c>
    </row>
    <row r="26" customFormat="false" ht="27" hidden="false" customHeight="true" outlineLevel="0" collapsed="false">
      <c r="A26" s="8" t="str">
        <f aca="false">IF(A10="","",A10)</f>
        <v/>
      </c>
      <c r="B26" s="6" t="n">
        <v>0</v>
      </c>
      <c r="C26" s="6" t="n">
        <v>0</v>
      </c>
      <c r="D26" s="6" t="n">
        <v>0</v>
      </c>
      <c r="E26" s="6" t="n">
        <v>0</v>
      </c>
      <c r="F26" s="6" t="n">
        <v>0</v>
      </c>
      <c r="G26" s="6" t="n">
        <v>0</v>
      </c>
      <c r="H26" s="6" t="n">
        <v>0</v>
      </c>
      <c r="I26" s="7" t="n">
        <f aca="false">SUM(B26:C26,E26:H26)</f>
        <v>0</v>
      </c>
    </row>
    <row r="27" customFormat="false" ht="27" hidden="false" customHeight="true" outlineLevel="0" collapsed="false">
      <c r="A27" s="8" t="str">
        <f aca="false">IF(A11="","",A11)</f>
        <v/>
      </c>
      <c r="B27" s="6" t="n">
        <v>0</v>
      </c>
      <c r="C27" s="6" t="n">
        <v>0</v>
      </c>
      <c r="D27" s="6" t="n">
        <v>0</v>
      </c>
      <c r="E27" s="6" t="n">
        <v>0</v>
      </c>
      <c r="F27" s="6" t="n">
        <v>0</v>
      </c>
      <c r="G27" s="6" t="n">
        <v>0</v>
      </c>
      <c r="H27" s="6" t="n">
        <v>0</v>
      </c>
      <c r="I27" s="7" t="n">
        <f aca="false">SUM(B27:C27,E27:H27)</f>
        <v>0</v>
      </c>
    </row>
    <row r="28" customFormat="false" ht="27" hidden="false" customHeight="true" outlineLevel="0" collapsed="false">
      <c r="A28" s="8" t="str">
        <f aca="false">IF(A12="","",A12)</f>
        <v/>
      </c>
      <c r="B28" s="6" t="n">
        <v>0</v>
      </c>
      <c r="C28" s="6" t="n">
        <v>0</v>
      </c>
      <c r="D28" s="6" t="n">
        <v>0</v>
      </c>
      <c r="E28" s="6" t="n">
        <v>0</v>
      </c>
      <c r="F28" s="6" t="n">
        <v>0</v>
      </c>
      <c r="G28" s="6" t="n">
        <v>0</v>
      </c>
      <c r="H28" s="6" t="n">
        <v>0</v>
      </c>
      <c r="I28" s="7" t="n">
        <f aca="false">SUM(B28:C28,E28:H28)</f>
        <v>0</v>
      </c>
    </row>
    <row r="29" customFormat="false" ht="27" hidden="false" customHeight="true" outlineLevel="0" collapsed="false">
      <c r="A29" s="8" t="str">
        <f aca="false">IF(A13="","",A13)</f>
        <v/>
      </c>
      <c r="B29" s="6" t="n">
        <v>0</v>
      </c>
      <c r="C29" s="6" t="n">
        <v>0</v>
      </c>
      <c r="D29" s="6" t="n">
        <v>0</v>
      </c>
      <c r="E29" s="6" t="n">
        <v>0</v>
      </c>
      <c r="F29" s="6" t="n">
        <v>0</v>
      </c>
      <c r="G29" s="6" t="n">
        <v>0</v>
      </c>
      <c r="H29" s="6" t="n">
        <v>0</v>
      </c>
      <c r="I29" s="7" t="n">
        <f aca="false">SUM(B29:C29,E29:H29)</f>
        <v>0</v>
      </c>
    </row>
    <row r="30" customFormat="false" ht="27" hidden="false" customHeight="true" outlineLevel="0" collapsed="false">
      <c r="A30" s="8" t="str">
        <f aca="false">IF(A14="","",A14)</f>
        <v/>
      </c>
      <c r="B30" s="6" t="n">
        <v>0</v>
      </c>
      <c r="C30" s="6" t="n">
        <v>0</v>
      </c>
      <c r="D30" s="6" t="n">
        <v>0</v>
      </c>
      <c r="E30" s="6" t="n">
        <v>0</v>
      </c>
      <c r="F30" s="6" t="n">
        <v>0</v>
      </c>
      <c r="G30" s="6" t="n">
        <v>0</v>
      </c>
      <c r="H30" s="6" t="n">
        <v>0</v>
      </c>
      <c r="I30" s="7" t="n">
        <f aca="false">SUM(B30:C30,E30:H30)</f>
        <v>0</v>
      </c>
    </row>
    <row r="33" customFormat="false" ht="15" hidden="false" customHeight="true" outlineLevel="0" collapsed="false">
      <c r="A33" s="1" t="s">
        <v>41</v>
      </c>
      <c r="B33" s="1"/>
      <c r="C33" s="1"/>
      <c r="D33" s="1"/>
      <c r="E33" s="1"/>
      <c r="F33" s="1"/>
      <c r="G33" s="1"/>
      <c r="H33" s="1"/>
      <c r="I33" s="1"/>
    </row>
    <row r="34" customFormat="false" ht="45" hidden="false" customHeight="true" outlineLevel="0" collapsed="false">
      <c r="A34" s="4" t="s">
        <v>20</v>
      </c>
      <c r="B34" s="4" t="s">
        <v>33</v>
      </c>
      <c r="C34" s="4" t="s">
        <v>34</v>
      </c>
      <c r="D34" s="4" t="s">
        <v>35</v>
      </c>
      <c r="E34" s="4" t="s">
        <v>36</v>
      </c>
      <c r="F34" s="4" t="s">
        <v>37</v>
      </c>
      <c r="G34" s="4" t="s">
        <v>38</v>
      </c>
      <c r="H34" s="4" t="s">
        <v>39</v>
      </c>
      <c r="I34" s="4" t="s">
        <v>40</v>
      </c>
    </row>
    <row r="35" customFormat="false" ht="27" hidden="false" customHeight="true" outlineLevel="0" collapsed="false">
      <c r="A35" s="8" t="str">
        <f aca="false">IF(A5="","",A5)</f>
        <v/>
      </c>
      <c r="B35" s="6" t="n">
        <v>0</v>
      </c>
      <c r="C35" s="6" t="n">
        <v>0</v>
      </c>
      <c r="D35" s="6" t="n">
        <v>0</v>
      </c>
      <c r="E35" s="6" t="n">
        <v>0</v>
      </c>
      <c r="F35" s="6" t="n">
        <v>0</v>
      </c>
      <c r="G35" s="6" t="n">
        <v>0</v>
      </c>
      <c r="H35" s="6" t="n">
        <v>0</v>
      </c>
      <c r="I35" s="7" t="n">
        <f aca="false">SUM(B35:C35,E35:H35)</f>
        <v>0</v>
      </c>
    </row>
    <row r="36" customFormat="false" ht="27" hidden="false" customHeight="true" outlineLevel="0" collapsed="false">
      <c r="A36" s="8" t="str">
        <f aca="false">IF(A6="","",A6)</f>
        <v/>
      </c>
      <c r="B36" s="6" t="n">
        <v>0</v>
      </c>
      <c r="C36" s="6" t="n">
        <v>0</v>
      </c>
      <c r="D36" s="6" t="n">
        <v>0</v>
      </c>
      <c r="E36" s="6" t="n">
        <v>0</v>
      </c>
      <c r="F36" s="6" t="n">
        <v>0</v>
      </c>
      <c r="G36" s="6" t="n">
        <v>0</v>
      </c>
      <c r="H36" s="6" t="n">
        <v>0</v>
      </c>
      <c r="I36" s="7" t="n">
        <f aca="false">SUM(B36:C36,E36:H36)</f>
        <v>0</v>
      </c>
    </row>
    <row r="37" customFormat="false" ht="27" hidden="false" customHeight="true" outlineLevel="0" collapsed="false">
      <c r="A37" s="8" t="str">
        <f aca="false">IF(A7="","",A7)</f>
        <v/>
      </c>
      <c r="B37" s="6" t="n">
        <v>0</v>
      </c>
      <c r="C37" s="6" t="n">
        <v>0</v>
      </c>
      <c r="D37" s="6" t="n">
        <v>0</v>
      </c>
      <c r="E37" s="6" t="n">
        <v>0</v>
      </c>
      <c r="F37" s="6" t="n">
        <v>0</v>
      </c>
      <c r="G37" s="6" t="n">
        <v>0</v>
      </c>
      <c r="H37" s="6" t="n">
        <v>0</v>
      </c>
      <c r="I37" s="7" t="n">
        <f aca="false">SUM(B37:C37,E37:H37)</f>
        <v>0</v>
      </c>
    </row>
    <row r="38" customFormat="false" ht="27" hidden="false" customHeight="true" outlineLevel="0" collapsed="false">
      <c r="A38" s="8" t="str">
        <f aca="false">IF(A8="","",A8)</f>
        <v/>
      </c>
      <c r="B38" s="6" t="n">
        <v>0</v>
      </c>
      <c r="C38" s="6" t="n">
        <v>0</v>
      </c>
      <c r="D38" s="6" t="n">
        <v>0</v>
      </c>
      <c r="E38" s="6" t="n">
        <v>0</v>
      </c>
      <c r="F38" s="6" t="n">
        <v>0</v>
      </c>
      <c r="G38" s="6" t="n">
        <v>0</v>
      </c>
      <c r="H38" s="6" t="n">
        <v>0</v>
      </c>
      <c r="I38" s="7" t="n">
        <f aca="false">SUM(B38:C38,E38:H38)</f>
        <v>0</v>
      </c>
    </row>
    <row r="39" customFormat="false" ht="27" hidden="false" customHeight="true" outlineLevel="0" collapsed="false">
      <c r="A39" s="8" t="str">
        <f aca="false">IF(A9="","",A9)</f>
        <v/>
      </c>
      <c r="B39" s="6" t="n">
        <v>0</v>
      </c>
      <c r="C39" s="6" t="n">
        <v>0</v>
      </c>
      <c r="D39" s="6" t="n">
        <v>0</v>
      </c>
      <c r="E39" s="6" t="n">
        <v>0</v>
      </c>
      <c r="F39" s="6" t="n">
        <v>0</v>
      </c>
      <c r="G39" s="6" t="n">
        <v>0</v>
      </c>
      <c r="H39" s="6" t="n">
        <v>0</v>
      </c>
      <c r="I39" s="7" t="n">
        <f aca="false">SUM(B39:C39,E39:H39)</f>
        <v>0</v>
      </c>
    </row>
    <row r="40" customFormat="false" ht="27" hidden="false" customHeight="true" outlineLevel="0" collapsed="false">
      <c r="A40" s="8" t="str">
        <f aca="false">IF(A10="","",A10)</f>
        <v/>
      </c>
      <c r="B40" s="6" t="n">
        <v>0</v>
      </c>
      <c r="C40" s="6" t="n">
        <v>0</v>
      </c>
      <c r="D40" s="6" t="n">
        <v>0</v>
      </c>
      <c r="E40" s="6" t="n">
        <v>0</v>
      </c>
      <c r="F40" s="6" t="n">
        <v>0</v>
      </c>
      <c r="G40" s="6" t="n">
        <v>0</v>
      </c>
      <c r="H40" s="6" t="n">
        <v>0</v>
      </c>
      <c r="I40" s="7" t="n">
        <f aca="false">SUM(B40:C40,E40:H40)</f>
        <v>0</v>
      </c>
    </row>
    <row r="41" customFormat="false" ht="27" hidden="false" customHeight="true" outlineLevel="0" collapsed="false">
      <c r="A41" s="8" t="str">
        <f aca="false">IF(A11="","",A11)</f>
        <v/>
      </c>
      <c r="B41" s="6" t="n">
        <v>0</v>
      </c>
      <c r="C41" s="6" t="n">
        <v>0</v>
      </c>
      <c r="D41" s="6" t="n">
        <v>0</v>
      </c>
      <c r="E41" s="6" t="n">
        <v>0</v>
      </c>
      <c r="F41" s="6" t="n">
        <v>0</v>
      </c>
      <c r="G41" s="6" t="n">
        <v>0</v>
      </c>
      <c r="H41" s="6" t="n">
        <v>0</v>
      </c>
      <c r="I41" s="7" t="n">
        <f aca="false">SUM(B41:C41,E41:H41)</f>
        <v>0</v>
      </c>
    </row>
    <row r="42" customFormat="false" ht="27" hidden="false" customHeight="true" outlineLevel="0" collapsed="false">
      <c r="A42" s="8" t="str">
        <f aca="false">IF(A12="","",A12)</f>
        <v/>
      </c>
      <c r="B42" s="6" t="n">
        <v>0</v>
      </c>
      <c r="C42" s="6" t="n">
        <v>0</v>
      </c>
      <c r="D42" s="6" t="n">
        <v>0</v>
      </c>
      <c r="E42" s="6" t="n">
        <v>0</v>
      </c>
      <c r="F42" s="6" t="n">
        <v>0</v>
      </c>
      <c r="G42" s="6" t="n">
        <v>0</v>
      </c>
      <c r="H42" s="6" t="n">
        <v>0</v>
      </c>
      <c r="I42" s="7" t="n">
        <f aca="false">SUM(B42:C42,E42:H42)</f>
        <v>0</v>
      </c>
    </row>
    <row r="43" customFormat="false" ht="27" hidden="false" customHeight="true" outlineLevel="0" collapsed="false">
      <c r="A43" s="8" t="str">
        <f aca="false">IF(A13="","",A13)</f>
        <v/>
      </c>
      <c r="B43" s="6" t="n">
        <v>0</v>
      </c>
      <c r="C43" s="6" t="n">
        <v>0</v>
      </c>
      <c r="D43" s="6" t="n">
        <v>0</v>
      </c>
      <c r="E43" s="6" t="n">
        <v>0</v>
      </c>
      <c r="F43" s="6" t="n">
        <v>0</v>
      </c>
      <c r="G43" s="6" t="n">
        <v>0</v>
      </c>
      <c r="H43" s="6" t="n">
        <v>0</v>
      </c>
      <c r="I43" s="7" t="n">
        <f aca="false">SUM(B43:C43,E43:H43)</f>
        <v>0</v>
      </c>
    </row>
    <row r="44" customFormat="false" ht="27" hidden="false" customHeight="true" outlineLevel="0" collapsed="false">
      <c r="A44" s="8" t="str">
        <f aca="false">IF(A14="","",A14)</f>
        <v/>
      </c>
      <c r="B44" s="6" t="n">
        <v>0</v>
      </c>
      <c r="C44" s="6" t="n">
        <v>0</v>
      </c>
      <c r="D44" s="6" t="n">
        <v>0</v>
      </c>
      <c r="E44" s="6" t="n">
        <v>0</v>
      </c>
      <c r="F44" s="6" t="n">
        <v>0</v>
      </c>
      <c r="G44" s="6" t="n">
        <v>0</v>
      </c>
      <c r="H44" s="6" t="n">
        <v>0</v>
      </c>
      <c r="I44" s="7" t="n">
        <f aca="false">SUM(B44:C44,E44:H44)</f>
        <v>0</v>
      </c>
    </row>
  </sheetData>
  <autoFilter ref="A4:K14"/>
  <mergeCells count="5">
    <mergeCell ref="A2:K2"/>
    <mergeCell ref="A3:K3"/>
    <mergeCell ref="A16:K16"/>
    <mergeCell ref="A19:I19"/>
    <mergeCell ref="A33:I33"/>
  </mergeCells>
  <conditionalFormatting sqref="K5:K14">
    <cfRule type="cellIs" priority="2" operator="notEqual" aboveAverage="0" equalAverage="0" bottom="0" percent="0" rank="0" text="" dxfId="5">
      <formula>0</formula>
    </cfRule>
  </conditionalFormatting>
  <printOptions headings="false" gridLines="false" gridLinesSet="true" horizontalCentered="false" verticalCentered="false"/>
  <pageMargins left="0.25" right="0.25" top="0.3" bottom="0.3" header="0.511811023622047" footer="0.1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&amp;CСтраница &amp;P из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K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7"/>
    <col collapsed="false" customWidth="true" hidden="false" outlineLevel="0" max="2" min="2" style="0" width="33"/>
    <col collapsed="false" customWidth="true" hidden="false" outlineLevel="0" max="3" min="3" style="0" width="18"/>
    <col collapsed="false" customWidth="true" hidden="false" outlineLevel="0" max="4" min="4" style="0" width="23"/>
    <col collapsed="false" customWidth="true" hidden="false" outlineLevel="0" max="5" min="5" style="0" width="15"/>
    <col collapsed="false" customWidth="true" hidden="false" outlineLevel="0" max="10" min="6" style="0" width="19"/>
    <col collapsed="false" customWidth="true" hidden="false" outlineLevel="0" max="11" min="11" style="0" width="21"/>
  </cols>
  <sheetData>
    <row r="2" customFormat="false" ht="15" hidden="false" customHeight="true" outlineLevel="0" collapsed="false">
      <c r="A2" s="1" t="s">
        <v>42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true" outlineLevel="0" collapsed="false">
      <c r="A3" s="2" t="s">
        <v>19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45" hidden="false" customHeight="true" outlineLevel="0" collapsed="false">
      <c r="A4" s="4" t="s">
        <v>20</v>
      </c>
      <c r="B4" s="4" t="s">
        <v>21</v>
      </c>
      <c r="C4" s="4" t="s">
        <v>43</v>
      </c>
      <c r="D4" s="4" t="s">
        <v>23</v>
      </c>
      <c r="E4" s="4" t="s">
        <v>24</v>
      </c>
      <c r="F4" s="4" t="s">
        <v>25</v>
      </c>
      <c r="G4" s="4" t="s">
        <v>26</v>
      </c>
      <c r="H4" s="4" t="s">
        <v>27</v>
      </c>
      <c r="I4" s="4" t="s">
        <v>28</v>
      </c>
      <c r="J4" s="4" t="s">
        <v>29</v>
      </c>
      <c r="K4" s="4" t="s">
        <v>30</v>
      </c>
    </row>
    <row r="5" customFormat="false" ht="39.75" hidden="false" customHeight="true" outlineLevel="0" collapsed="false">
      <c r="A5" s="5"/>
      <c r="B5" s="5"/>
      <c r="C5" s="5"/>
      <c r="D5" s="5"/>
      <c r="E5" s="5"/>
      <c r="F5" s="6" t="n">
        <v>0</v>
      </c>
      <c r="G5" s="6" t="n">
        <v>0</v>
      </c>
      <c r="H5" s="6" t="n">
        <v>0</v>
      </c>
      <c r="I5" s="6" t="n">
        <v>0</v>
      </c>
      <c r="J5" s="7" t="n">
        <f aca="false">SUM(F5:I5)</f>
        <v>0</v>
      </c>
      <c r="K5" s="7" t="n">
        <f aca="false">ROUND(F5+G5-SUM(B21:C21,E21:H21,B35:C35,E35:H35),2)</f>
        <v>0</v>
      </c>
    </row>
    <row r="6" customFormat="false" ht="39.75" hidden="false" customHeight="true" outlineLevel="0" collapsed="false">
      <c r="A6" s="5"/>
      <c r="B6" s="5"/>
      <c r="C6" s="5"/>
      <c r="D6" s="5"/>
      <c r="E6" s="5"/>
      <c r="F6" s="6" t="n">
        <v>0</v>
      </c>
      <c r="G6" s="6" t="n">
        <v>0</v>
      </c>
      <c r="H6" s="6" t="n">
        <v>0</v>
      </c>
      <c r="I6" s="6" t="n">
        <v>0</v>
      </c>
      <c r="J6" s="7" t="n">
        <f aca="false">SUM(F6:I6)</f>
        <v>0</v>
      </c>
      <c r="K6" s="7" t="n">
        <f aca="false">ROUND(F6+G6-SUM(B22:C22,E22:H22,B36:C36,E36:H36),2)</f>
        <v>0</v>
      </c>
    </row>
    <row r="7" customFormat="false" ht="39.75" hidden="false" customHeight="true" outlineLevel="0" collapsed="false">
      <c r="A7" s="5"/>
      <c r="B7" s="5"/>
      <c r="C7" s="5"/>
      <c r="D7" s="5"/>
      <c r="E7" s="5"/>
      <c r="F7" s="6" t="n">
        <v>0</v>
      </c>
      <c r="G7" s="6" t="n">
        <v>0</v>
      </c>
      <c r="H7" s="6" t="n">
        <v>0</v>
      </c>
      <c r="I7" s="6" t="n">
        <v>0</v>
      </c>
      <c r="J7" s="7" t="n">
        <f aca="false">SUM(F7:I7)</f>
        <v>0</v>
      </c>
      <c r="K7" s="7" t="n">
        <f aca="false">ROUND(F7+G7-SUM(B23:C23,E23:H23,B37:C37,E37:H37),2)</f>
        <v>0</v>
      </c>
    </row>
    <row r="8" customFormat="false" ht="39.75" hidden="false" customHeight="true" outlineLevel="0" collapsed="false">
      <c r="A8" s="5"/>
      <c r="B8" s="5"/>
      <c r="C8" s="5"/>
      <c r="D8" s="5"/>
      <c r="E8" s="5"/>
      <c r="F8" s="6" t="n">
        <v>0</v>
      </c>
      <c r="G8" s="6" t="n">
        <v>0</v>
      </c>
      <c r="H8" s="6" t="n">
        <v>0</v>
      </c>
      <c r="I8" s="6" t="n">
        <v>0</v>
      </c>
      <c r="J8" s="7" t="n">
        <f aca="false">SUM(F8:I8)</f>
        <v>0</v>
      </c>
      <c r="K8" s="7" t="n">
        <f aca="false">ROUND(F8+G8-SUM(B24:C24,E24:H24,B38:C38,E38:H38),2)</f>
        <v>0</v>
      </c>
    </row>
    <row r="9" customFormat="false" ht="39.75" hidden="false" customHeight="true" outlineLevel="0" collapsed="false">
      <c r="A9" s="5"/>
      <c r="B9" s="5"/>
      <c r="C9" s="5"/>
      <c r="D9" s="5"/>
      <c r="E9" s="5"/>
      <c r="F9" s="6" t="n">
        <v>0</v>
      </c>
      <c r="G9" s="6" t="n">
        <v>0</v>
      </c>
      <c r="H9" s="6" t="n">
        <v>0</v>
      </c>
      <c r="I9" s="6" t="n">
        <v>0</v>
      </c>
      <c r="J9" s="7" t="n">
        <f aca="false">SUM(F9:I9)</f>
        <v>0</v>
      </c>
      <c r="K9" s="7" t="n">
        <f aca="false">ROUND(F9+G9-SUM(B25:C25,E25:H25,B39:C39,E39:H39),2)</f>
        <v>0</v>
      </c>
    </row>
    <row r="10" customFormat="false" ht="39.75" hidden="false" customHeight="true" outlineLevel="0" collapsed="false">
      <c r="A10" s="5"/>
      <c r="B10" s="5"/>
      <c r="C10" s="5"/>
      <c r="D10" s="5"/>
      <c r="E10" s="5"/>
      <c r="F10" s="6" t="n">
        <v>0</v>
      </c>
      <c r="G10" s="6" t="n">
        <v>0</v>
      </c>
      <c r="H10" s="6" t="n">
        <v>0</v>
      </c>
      <c r="I10" s="6" t="n">
        <v>0</v>
      </c>
      <c r="J10" s="7" t="n">
        <f aca="false">SUM(F10:I10)</f>
        <v>0</v>
      </c>
      <c r="K10" s="7" t="n">
        <f aca="false">ROUND(F10+G10-SUM(B26:C26,E26:H26,B40:C40,E40:H40),2)</f>
        <v>0</v>
      </c>
    </row>
    <row r="11" customFormat="false" ht="39.75" hidden="false" customHeight="true" outlineLevel="0" collapsed="false">
      <c r="A11" s="5"/>
      <c r="B11" s="5"/>
      <c r="C11" s="5"/>
      <c r="D11" s="5"/>
      <c r="E11" s="5"/>
      <c r="F11" s="6" t="n">
        <v>0</v>
      </c>
      <c r="G11" s="6" t="n">
        <v>0</v>
      </c>
      <c r="H11" s="6" t="n">
        <v>0</v>
      </c>
      <c r="I11" s="6" t="n">
        <v>0</v>
      </c>
      <c r="J11" s="7" t="n">
        <f aca="false">SUM(F11:I11)</f>
        <v>0</v>
      </c>
      <c r="K11" s="7" t="n">
        <f aca="false">ROUND(F11+G11-SUM(B27:C27,E27:H27,B41:C41,E41:H41),2)</f>
        <v>0</v>
      </c>
    </row>
    <row r="12" customFormat="false" ht="39.75" hidden="false" customHeight="true" outlineLevel="0" collapsed="false">
      <c r="A12" s="5"/>
      <c r="B12" s="5"/>
      <c r="C12" s="5"/>
      <c r="D12" s="5"/>
      <c r="E12" s="5"/>
      <c r="F12" s="6" t="n">
        <v>0</v>
      </c>
      <c r="G12" s="6" t="n">
        <v>0</v>
      </c>
      <c r="H12" s="6" t="n">
        <v>0</v>
      </c>
      <c r="I12" s="6" t="n">
        <v>0</v>
      </c>
      <c r="J12" s="7" t="n">
        <f aca="false">SUM(F12:I12)</f>
        <v>0</v>
      </c>
      <c r="K12" s="7" t="n">
        <f aca="false">ROUND(F12+G12-SUM(B28:C28,E28:H28,B42:C42,E42:H42),2)</f>
        <v>0</v>
      </c>
    </row>
    <row r="13" customFormat="false" ht="39.75" hidden="false" customHeight="true" outlineLevel="0" collapsed="false">
      <c r="A13" s="5"/>
      <c r="B13" s="5"/>
      <c r="C13" s="5"/>
      <c r="D13" s="5"/>
      <c r="E13" s="5"/>
      <c r="F13" s="6" t="n">
        <v>0</v>
      </c>
      <c r="G13" s="6" t="n">
        <v>0</v>
      </c>
      <c r="H13" s="6" t="n">
        <v>0</v>
      </c>
      <c r="I13" s="6" t="n">
        <v>0</v>
      </c>
      <c r="J13" s="7" t="n">
        <f aca="false">SUM(F13:I13)</f>
        <v>0</v>
      </c>
      <c r="K13" s="7" t="n">
        <f aca="false">ROUND(F13+G13-SUM(B29:C29,E29:H29,B43:C43,E43:H43),2)</f>
        <v>0</v>
      </c>
    </row>
    <row r="14" customFormat="false" ht="39.75" hidden="false" customHeight="true" outlineLevel="0" collapsed="false">
      <c r="A14" s="5"/>
      <c r="B14" s="5"/>
      <c r="C14" s="5"/>
      <c r="D14" s="5"/>
      <c r="E14" s="5"/>
      <c r="F14" s="6" t="n">
        <v>0</v>
      </c>
      <c r="G14" s="6" t="n">
        <v>0</v>
      </c>
      <c r="H14" s="6" t="n">
        <v>0</v>
      </c>
      <c r="I14" s="6" t="n">
        <v>0</v>
      </c>
      <c r="J14" s="7" t="n">
        <f aca="false">SUM(F14:I14)</f>
        <v>0</v>
      </c>
      <c r="K14" s="7" t="n">
        <f aca="false">ROUND(F14+G14-SUM(B30:C30,E30:H30,B44:C44,E44:H44),2)</f>
        <v>0</v>
      </c>
    </row>
    <row r="16" customFormat="false" ht="15" hidden="false" customHeight="true" outlineLevel="0" collapsed="false">
      <c r="A16" s="2" t="s">
        <v>31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9" customFormat="false" ht="15" hidden="false" customHeight="true" outlineLevel="0" collapsed="false">
      <c r="A19" s="1" t="s">
        <v>32</v>
      </c>
      <c r="B19" s="1"/>
      <c r="C19" s="1"/>
      <c r="D19" s="1"/>
      <c r="E19" s="1"/>
      <c r="F19" s="1"/>
      <c r="G19" s="1"/>
      <c r="H19" s="1"/>
      <c r="I19" s="1"/>
    </row>
    <row r="20" customFormat="false" ht="45" hidden="false" customHeight="true" outlineLevel="0" collapsed="false">
      <c r="A20" s="4" t="s">
        <v>20</v>
      </c>
      <c r="B20" s="4" t="s">
        <v>33</v>
      </c>
      <c r="C20" s="4" t="s">
        <v>34</v>
      </c>
      <c r="D20" s="4" t="s">
        <v>35</v>
      </c>
      <c r="E20" s="4" t="s">
        <v>36</v>
      </c>
      <c r="F20" s="4" t="s">
        <v>37</v>
      </c>
      <c r="G20" s="4" t="s">
        <v>38</v>
      </c>
      <c r="H20" s="4" t="s">
        <v>39</v>
      </c>
      <c r="I20" s="4" t="s">
        <v>40</v>
      </c>
    </row>
    <row r="21" customFormat="false" ht="27" hidden="false" customHeight="true" outlineLevel="0" collapsed="false">
      <c r="A21" s="8" t="str">
        <f aca="false">IF(A5="","",A5)</f>
        <v/>
      </c>
      <c r="B21" s="6" t="n">
        <v>0</v>
      </c>
      <c r="C21" s="6" t="n">
        <v>0</v>
      </c>
      <c r="D21" s="6" t="n">
        <v>0</v>
      </c>
      <c r="E21" s="6" t="n">
        <v>0</v>
      </c>
      <c r="F21" s="6" t="n">
        <v>0</v>
      </c>
      <c r="G21" s="6" t="n">
        <v>0</v>
      </c>
      <c r="H21" s="6" t="n">
        <v>0</v>
      </c>
      <c r="I21" s="7" t="n">
        <f aca="false">SUM(B21:C21,E21:H21)</f>
        <v>0</v>
      </c>
    </row>
    <row r="22" customFormat="false" ht="27" hidden="false" customHeight="true" outlineLevel="0" collapsed="false">
      <c r="A22" s="8" t="str">
        <f aca="false">IF(A6="","",A6)</f>
        <v/>
      </c>
      <c r="B22" s="6" t="n">
        <v>0</v>
      </c>
      <c r="C22" s="6" t="n">
        <v>0</v>
      </c>
      <c r="D22" s="6" t="n">
        <v>0</v>
      </c>
      <c r="E22" s="6" t="n">
        <v>0</v>
      </c>
      <c r="F22" s="6" t="n">
        <v>0</v>
      </c>
      <c r="G22" s="6" t="n">
        <v>0</v>
      </c>
      <c r="H22" s="6" t="n">
        <v>0</v>
      </c>
      <c r="I22" s="7" t="n">
        <f aca="false">SUM(B22:C22,E22:H22)</f>
        <v>0</v>
      </c>
    </row>
    <row r="23" customFormat="false" ht="27" hidden="false" customHeight="true" outlineLevel="0" collapsed="false">
      <c r="A23" s="8" t="str">
        <f aca="false">IF(A7="","",A7)</f>
        <v/>
      </c>
      <c r="B23" s="6" t="n">
        <v>0</v>
      </c>
      <c r="C23" s="6" t="n">
        <v>0</v>
      </c>
      <c r="D23" s="6" t="n">
        <v>0</v>
      </c>
      <c r="E23" s="6" t="n">
        <v>0</v>
      </c>
      <c r="F23" s="6" t="n">
        <v>0</v>
      </c>
      <c r="G23" s="6" t="n">
        <v>0</v>
      </c>
      <c r="H23" s="6" t="n">
        <v>0</v>
      </c>
      <c r="I23" s="7" t="n">
        <f aca="false">SUM(B23:C23,E23:H23)</f>
        <v>0</v>
      </c>
    </row>
    <row r="24" customFormat="false" ht="27" hidden="false" customHeight="true" outlineLevel="0" collapsed="false">
      <c r="A24" s="8" t="str">
        <f aca="false">IF(A8="","",A8)</f>
        <v/>
      </c>
      <c r="B24" s="6" t="n">
        <v>0</v>
      </c>
      <c r="C24" s="6" t="n">
        <v>0</v>
      </c>
      <c r="D24" s="6" t="n">
        <v>0</v>
      </c>
      <c r="E24" s="6" t="n">
        <v>0</v>
      </c>
      <c r="F24" s="6" t="n">
        <v>0</v>
      </c>
      <c r="G24" s="6" t="n">
        <v>0</v>
      </c>
      <c r="H24" s="6" t="n">
        <v>0</v>
      </c>
      <c r="I24" s="7" t="n">
        <f aca="false">SUM(B24:C24,E24:H24)</f>
        <v>0</v>
      </c>
    </row>
    <row r="25" customFormat="false" ht="27" hidden="false" customHeight="true" outlineLevel="0" collapsed="false">
      <c r="A25" s="8" t="str">
        <f aca="false">IF(A9="","",A9)</f>
        <v/>
      </c>
      <c r="B25" s="6" t="n">
        <v>0</v>
      </c>
      <c r="C25" s="6" t="n">
        <v>0</v>
      </c>
      <c r="D25" s="6" t="n">
        <v>0</v>
      </c>
      <c r="E25" s="6" t="n">
        <v>0</v>
      </c>
      <c r="F25" s="6" t="n">
        <v>0</v>
      </c>
      <c r="G25" s="6" t="n">
        <v>0</v>
      </c>
      <c r="H25" s="6" t="n">
        <v>0</v>
      </c>
      <c r="I25" s="7" t="n">
        <f aca="false">SUM(B25:C25,E25:H25)</f>
        <v>0</v>
      </c>
    </row>
    <row r="26" customFormat="false" ht="27" hidden="false" customHeight="true" outlineLevel="0" collapsed="false">
      <c r="A26" s="8" t="str">
        <f aca="false">IF(A10="","",A10)</f>
        <v/>
      </c>
      <c r="B26" s="6" t="n">
        <v>0</v>
      </c>
      <c r="C26" s="6" t="n">
        <v>0</v>
      </c>
      <c r="D26" s="6" t="n">
        <v>0</v>
      </c>
      <c r="E26" s="6" t="n">
        <v>0</v>
      </c>
      <c r="F26" s="6" t="n">
        <v>0</v>
      </c>
      <c r="G26" s="6" t="n">
        <v>0</v>
      </c>
      <c r="H26" s="6" t="n">
        <v>0</v>
      </c>
      <c r="I26" s="7" t="n">
        <f aca="false">SUM(B26:C26,E26:H26)</f>
        <v>0</v>
      </c>
    </row>
    <row r="27" customFormat="false" ht="27" hidden="false" customHeight="true" outlineLevel="0" collapsed="false">
      <c r="A27" s="8" t="str">
        <f aca="false">IF(A11="","",A11)</f>
        <v/>
      </c>
      <c r="B27" s="6" t="n">
        <v>0</v>
      </c>
      <c r="C27" s="6" t="n">
        <v>0</v>
      </c>
      <c r="D27" s="6" t="n">
        <v>0</v>
      </c>
      <c r="E27" s="6" t="n">
        <v>0</v>
      </c>
      <c r="F27" s="6" t="n">
        <v>0</v>
      </c>
      <c r="G27" s="6" t="n">
        <v>0</v>
      </c>
      <c r="H27" s="6" t="n">
        <v>0</v>
      </c>
      <c r="I27" s="7" t="n">
        <f aca="false">SUM(B27:C27,E27:H27)</f>
        <v>0</v>
      </c>
    </row>
    <row r="28" customFormat="false" ht="27" hidden="false" customHeight="true" outlineLevel="0" collapsed="false">
      <c r="A28" s="8" t="str">
        <f aca="false">IF(A12="","",A12)</f>
        <v/>
      </c>
      <c r="B28" s="6" t="n">
        <v>0</v>
      </c>
      <c r="C28" s="6" t="n">
        <v>0</v>
      </c>
      <c r="D28" s="6" t="n">
        <v>0</v>
      </c>
      <c r="E28" s="6" t="n">
        <v>0</v>
      </c>
      <c r="F28" s="6" t="n">
        <v>0</v>
      </c>
      <c r="G28" s="6" t="n">
        <v>0</v>
      </c>
      <c r="H28" s="6" t="n">
        <v>0</v>
      </c>
      <c r="I28" s="7" t="n">
        <f aca="false">SUM(B28:C28,E28:H28)</f>
        <v>0</v>
      </c>
    </row>
    <row r="29" customFormat="false" ht="27" hidden="false" customHeight="true" outlineLevel="0" collapsed="false">
      <c r="A29" s="8" t="str">
        <f aca="false">IF(A13="","",A13)</f>
        <v/>
      </c>
      <c r="B29" s="6" t="n">
        <v>0</v>
      </c>
      <c r="C29" s="6" t="n">
        <v>0</v>
      </c>
      <c r="D29" s="6" t="n">
        <v>0</v>
      </c>
      <c r="E29" s="6" t="n">
        <v>0</v>
      </c>
      <c r="F29" s="6" t="n">
        <v>0</v>
      </c>
      <c r="G29" s="6" t="n">
        <v>0</v>
      </c>
      <c r="H29" s="6" t="n">
        <v>0</v>
      </c>
      <c r="I29" s="7" t="n">
        <f aca="false">SUM(B29:C29,E29:H29)</f>
        <v>0</v>
      </c>
    </row>
    <row r="30" customFormat="false" ht="27" hidden="false" customHeight="true" outlineLevel="0" collapsed="false">
      <c r="A30" s="8" t="str">
        <f aca="false">IF(A14="","",A14)</f>
        <v/>
      </c>
      <c r="B30" s="6" t="n">
        <v>0</v>
      </c>
      <c r="C30" s="6" t="n">
        <v>0</v>
      </c>
      <c r="D30" s="6" t="n">
        <v>0</v>
      </c>
      <c r="E30" s="6" t="n">
        <v>0</v>
      </c>
      <c r="F30" s="6" t="n">
        <v>0</v>
      </c>
      <c r="G30" s="6" t="n">
        <v>0</v>
      </c>
      <c r="H30" s="6" t="n">
        <v>0</v>
      </c>
      <c r="I30" s="7" t="n">
        <f aca="false">SUM(B30:C30,E30:H30)</f>
        <v>0</v>
      </c>
    </row>
    <row r="33" customFormat="false" ht="15" hidden="false" customHeight="true" outlineLevel="0" collapsed="false">
      <c r="A33" s="1" t="s">
        <v>41</v>
      </c>
      <c r="B33" s="1"/>
      <c r="C33" s="1"/>
      <c r="D33" s="1"/>
      <c r="E33" s="1"/>
      <c r="F33" s="1"/>
      <c r="G33" s="1"/>
      <c r="H33" s="1"/>
      <c r="I33" s="1"/>
    </row>
    <row r="34" customFormat="false" ht="45" hidden="false" customHeight="true" outlineLevel="0" collapsed="false">
      <c r="A34" s="4" t="s">
        <v>20</v>
      </c>
      <c r="B34" s="4" t="s">
        <v>33</v>
      </c>
      <c r="C34" s="4" t="s">
        <v>34</v>
      </c>
      <c r="D34" s="4" t="s">
        <v>35</v>
      </c>
      <c r="E34" s="4" t="s">
        <v>36</v>
      </c>
      <c r="F34" s="4" t="s">
        <v>37</v>
      </c>
      <c r="G34" s="4" t="s">
        <v>38</v>
      </c>
      <c r="H34" s="4" t="s">
        <v>39</v>
      </c>
      <c r="I34" s="4" t="s">
        <v>40</v>
      </c>
    </row>
    <row r="35" customFormat="false" ht="27" hidden="false" customHeight="true" outlineLevel="0" collapsed="false">
      <c r="A35" s="8" t="str">
        <f aca="false">IF(A5="","",A5)</f>
        <v/>
      </c>
      <c r="B35" s="6" t="n">
        <v>0</v>
      </c>
      <c r="C35" s="6" t="n">
        <v>0</v>
      </c>
      <c r="D35" s="6" t="n">
        <v>0</v>
      </c>
      <c r="E35" s="6" t="n">
        <v>0</v>
      </c>
      <c r="F35" s="6" t="n">
        <v>0</v>
      </c>
      <c r="G35" s="6" t="n">
        <v>0</v>
      </c>
      <c r="H35" s="6" t="n">
        <v>0</v>
      </c>
      <c r="I35" s="7" t="n">
        <f aca="false">SUM(B35:C35,E35:H35)</f>
        <v>0</v>
      </c>
    </row>
    <row r="36" customFormat="false" ht="27" hidden="false" customHeight="true" outlineLevel="0" collapsed="false">
      <c r="A36" s="8" t="str">
        <f aca="false">IF(A6="","",A6)</f>
        <v/>
      </c>
      <c r="B36" s="6" t="n">
        <v>0</v>
      </c>
      <c r="C36" s="6" t="n">
        <v>0</v>
      </c>
      <c r="D36" s="6" t="n">
        <v>0</v>
      </c>
      <c r="E36" s="6" t="n">
        <v>0</v>
      </c>
      <c r="F36" s="6" t="n">
        <v>0</v>
      </c>
      <c r="G36" s="6" t="n">
        <v>0</v>
      </c>
      <c r="H36" s="6" t="n">
        <v>0</v>
      </c>
      <c r="I36" s="7" t="n">
        <f aca="false">SUM(B36:C36,E36:H36)</f>
        <v>0</v>
      </c>
    </row>
    <row r="37" customFormat="false" ht="27" hidden="false" customHeight="true" outlineLevel="0" collapsed="false">
      <c r="A37" s="8" t="str">
        <f aca="false">IF(A7="","",A7)</f>
        <v/>
      </c>
      <c r="B37" s="6" t="n">
        <v>0</v>
      </c>
      <c r="C37" s="6" t="n">
        <v>0</v>
      </c>
      <c r="D37" s="6" t="n">
        <v>0</v>
      </c>
      <c r="E37" s="6" t="n">
        <v>0</v>
      </c>
      <c r="F37" s="6" t="n">
        <v>0</v>
      </c>
      <c r="G37" s="6" t="n">
        <v>0</v>
      </c>
      <c r="H37" s="6" t="n">
        <v>0</v>
      </c>
      <c r="I37" s="7" t="n">
        <f aca="false">SUM(B37:C37,E37:H37)</f>
        <v>0</v>
      </c>
    </row>
    <row r="38" customFormat="false" ht="27" hidden="false" customHeight="true" outlineLevel="0" collapsed="false">
      <c r="A38" s="8" t="str">
        <f aca="false">IF(A8="","",A8)</f>
        <v/>
      </c>
      <c r="B38" s="6" t="n">
        <v>0</v>
      </c>
      <c r="C38" s="6" t="n">
        <v>0</v>
      </c>
      <c r="D38" s="6" t="n">
        <v>0</v>
      </c>
      <c r="E38" s="6" t="n">
        <v>0</v>
      </c>
      <c r="F38" s="6" t="n">
        <v>0</v>
      </c>
      <c r="G38" s="6" t="n">
        <v>0</v>
      </c>
      <c r="H38" s="6" t="n">
        <v>0</v>
      </c>
      <c r="I38" s="7" t="n">
        <f aca="false">SUM(B38:C38,E38:H38)</f>
        <v>0</v>
      </c>
    </row>
    <row r="39" customFormat="false" ht="27" hidden="false" customHeight="true" outlineLevel="0" collapsed="false">
      <c r="A39" s="8" t="str">
        <f aca="false">IF(A9="","",A9)</f>
        <v/>
      </c>
      <c r="B39" s="6" t="n">
        <v>0</v>
      </c>
      <c r="C39" s="6" t="n">
        <v>0</v>
      </c>
      <c r="D39" s="6" t="n">
        <v>0</v>
      </c>
      <c r="E39" s="6" t="n">
        <v>0</v>
      </c>
      <c r="F39" s="6" t="n">
        <v>0</v>
      </c>
      <c r="G39" s="6" t="n">
        <v>0</v>
      </c>
      <c r="H39" s="6" t="n">
        <v>0</v>
      </c>
      <c r="I39" s="7" t="n">
        <f aca="false">SUM(B39:C39,E39:H39)</f>
        <v>0</v>
      </c>
    </row>
    <row r="40" customFormat="false" ht="27" hidden="false" customHeight="true" outlineLevel="0" collapsed="false">
      <c r="A40" s="8" t="str">
        <f aca="false">IF(A10="","",A10)</f>
        <v/>
      </c>
      <c r="B40" s="6" t="n">
        <v>0</v>
      </c>
      <c r="C40" s="6" t="n">
        <v>0</v>
      </c>
      <c r="D40" s="6" t="n">
        <v>0</v>
      </c>
      <c r="E40" s="6" t="n">
        <v>0</v>
      </c>
      <c r="F40" s="6" t="n">
        <v>0</v>
      </c>
      <c r="G40" s="6" t="n">
        <v>0</v>
      </c>
      <c r="H40" s="6" t="n">
        <v>0</v>
      </c>
      <c r="I40" s="7" t="n">
        <f aca="false">SUM(B40:C40,E40:H40)</f>
        <v>0</v>
      </c>
    </row>
    <row r="41" customFormat="false" ht="27" hidden="false" customHeight="true" outlineLevel="0" collapsed="false">
      <c r="A41" s="8" t="str">
        <f aca="false">IF(A11="","",A11)</f>
        <v/>
      </c>
      <c r="B41" s="6" t="n">
        <v>0</v>
      </c>
      <c r="C41" s="6" t="n">
        <v>0</v>
      </c>
      <c r="D41" s="6" t="n">
        <v>0</v>
      </c>
      <c r="E41" s="6" t="n">
        <v>0</v>
      </c>
      <c r="F41" s="6" t="n">
        <v>0</v>
      </c>
      <c r="G41" s="6" t="n">
        <v>0</v>
      </c>
      <c r="H41" s="6" t="n">
        <v>0</v>
      </c>
      <c r="I41" s="7" t="n">
        <f aca="false">SUM(B41:C41,E41:H41)</f>
        <v>0</v>
      </c>
    </row>
    <row r="42" customFormat="false" ht="27" hidden="false" customHeight="true" outlineLevel="0" collapsed="false">
      <c r="A42" s="8" t="str">
        <f aca="false">IF(A12="","",A12)</f>
        <v/>
      </c>
      <c r="B42" s="6" t="n">
        <v>0</v>
      </c>
      <c r="C42" s="6" t="n">
        <v>0</v>
      </c>
      <c r="D42" s="6" t="n">
        <v>0</v>
      </c>
      <c r="E42" s="6" t="n">
        <v>0</v>
      </c>
      <c r="F42" s="6" t="n">
        <v>0</v>
      </c>
      <c r="G42" s="6" t="n">
        <v>0</v>
      </c>
      <c r="H42" s="6" t="n">
        <v>0</v>
      </c>
      <c r="I42" s="7" t="n">
        <f aca="false">SUM(B42:C42,E42:H42)</f>
        <v>0</v>
      </c>
    </row>
    <row r="43" customFormat="false" ht="27" hidden="false" customHeight="true" outlineLevel="0" collapsed="false">
      <c r="A43" s="8" t="str">
        <f aca="false">IF(A13="","",A13)</f>
        <v/>
      </c>
      <c r="B43" s="6" t="n">
        <v>0</v>
      </c>
      <c r="C43" s="6" t="n">
        <v>0</v>
      </c>
      <c r="D43" s="6" t="n">
        <v>0</v>
      </c>
      <c r="E43" s="6" t="n">
        <v>0</v>
      </c>
      <c r="F43" s="6" t="n">
        <v>0</v>
      </c>
      <c r="G43" s="6" t="n">
        <v>0</v>
      </c>
      <c r="H43" s="6" t="n">
        <v>0</v>
      </c>
      <c r="I43" s="7" t="n">
        <f aca="false">SUM(B43:C43,E43:H43)</f>
        <v>0</v>
      </c>
    </row>
    <row r="44" customFormat="false" ht="27" hidden="false" customHeight="true" outlineLevel="0" collapsed="false">
      <c r="A44" s="8" t="str">
        <f aca="false">IF(A14="","",A14)</f>
        <v/>
      </c>
      <c r="B44" s="6" t="n">
        <v>0</v>
      </c>
      <c r="C44" s="6" t="n">
        <v>0</v>
      </c>
      <c r="D44" s="6" t="n">
        <v>0</v>
      </c>
      <c r="E44" s="6" t="n">
        <v>0</v>
      </c>
      <c r="F44" s="6" t="n">
        <v>0</v>
      </c>
      <c r="G44" s="6" t="n">
        <v>0</v>
      </c>
      <c r="H44" s="6" t="n">
        <v>0</v>
      </c>
      <c r="I44" s="7" t="n">
        <f aca="false">SUM(B44:C44,E44:H44)</f>
        <v>0</v>
      </c>
    </row>
  </sheetData>
  <autoFilter ref="A4:K14"/>
  <mergeCells count="5">
    <mergeCell ref="A2:K2"/>
    <mergeCell ref="A3:K3"/>
    <mergeCell ref="A16:K16"/>
    <mergeCell ref="A19:I19"/>
    <mergeCell ref="A33:I33"/>
  </mergeCells>
  <conditionalFormatting sqref="K5:K14">
    <cfRule type="cellIs" priority="2" operator="notEqual" aboveAverage="0" equalAverage="0" bottom="0" percent="0" rank="0" text="" dxfId="6">
      <formula>0</formula>
    </cfRule>
  </conditionalFormatting>
  <dataValidations count="1">
    <dataValidation allowBlank="true" errorStyle="stop" operator="between" showDropDown="false" showErrorMessage="false" showInputMessage="false" sqref="C5:C14" type="whole">
      <formula1>1</formula1>
      <formula2>12</formula2>
    </dataValidation>
  </dataValidations>
  <printOptions headings="false" gridLines="false" gridLinesSet="true" horizontalCentered="false" verticalCentered="false"/>
  <pageMargins left="0.25" right="0.25" top="0.3" bottom="0.3" header="0.511811023622047" footer="0.1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&amp;CСтраница &amp;P из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C3027"/>
    <pageSetUpPr fitToPage="true"/>
  </sheetPr>
  <dimension ref="A2:H6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6"/>
    <col collapsed="false" customWidth="true" hidden="false" outlineLevel="0" max="3" min="3" style="0" width="39"/>
    <col collapsed="false" customWidth="true" hidden="false" outlineLevel="0" max="6" min="4" style="0" width="19"/>
    <col collapsed="false" customWidth="true" hidden="false" outlineLevel="0" max="7" min="7" style="0" width="18"/>
    <col collapsed="false" customWidth="true" hidden="false" outlineLevel="0" max="8" min="8" style="0" width="20"/>
  </cols>
  <sheetData>
    <row r="2" customFormat="false" ht="15" hidden="false" customHeight="true" outlineLevel="0" collapsed="false">
      <c r="A2" s="1" t="s">
        <v>44</v>
      </c>
      <c r="B2" s="1"/>
      <c r="C2" s="1"/>
      <c r="D2" s="1"/>
      <c r="E2" s="1"/>
      <c r="F2" s="1"/>
      <c r="G2" s="1"/>
      <c r="H2" s="1"/>
    </row>
    <row r="3" customFormat="false" ht="15" hidden="false" customHeight="true" outlineLevel="0" collapsed="false">
      <c r="A3" s="2" t="s">
        <v>45</v>
      </c>
      <c r="B3" s="2"/>
      <c r="C3" s="2"/>
      <c r="D3" s="2"/>
      <c r="E3" s="2"/>
      <c r="F3" s="2"/>
      <c r="G3" s="2"/>
      <c r="H3" s="2"/>
    </row>
    <row r="4" customFormat="false" ht="24" hidden="false" customHeight="true" outlineLevel="0" collapsed="false">
      <c r="A4" s="2" t="s">
        <v>46</v>
      </c>
      <c r="B4" s="2"/>
      <c r="C4" s="2"/>
      <c r="D4" s="9"/>
      <c r="E4" s="9"/>
      <c r="F4" s="9"/>
      <c r="G4" s="9"/>
      <c r="H4" s="9"/>
    </row>
    <row r="5" customFormat="false" ht="24" hidden="false" customHeight="true" outlineLevel="0" collapsed="false">
      <c r="A5" s="2" t="s">
        <v>47</v>
      </c>
      <c r="B5" s="2"/>
      <c r="C5" s="2"/>
      <c r="D5" s="9"/>
      <c r="E5" s="9"/>
      <c r="F5" s="9"/>
      <c r="G5" s="9"/>
      <c r="H5" s="9"/>
    </row>
    <row r="6" customFormat="false" ht="24" hidden="false" customHeight="true" outlineLevel="0" collapsed="false">
      <c r="A6" s="2" t="s">
        <v>48</v>
      </c>
      <c r="B6" s="2"/>
      <c r="C6" s="2"/>
      <c r="D6" s="9"/>
      <c r="E6" s="9"/>
      <c r="F6" s="9"/>
      <c r="G6" s="9"/>
      <c r="H6" s="9"/>
    </row>
    <row r="7" customFormat="false" ht="24" hidden="false" customHeight="true" outlineLevel="0" collapsed="false">
      <c r="A7" s="2" t="s">
        <v>49</v>
      </c>
      <c r="B7" s="2"/>
      <c r="C7" s="2"/>
      <c r="D7" s="9"/>
      <c r="E7" s="9"/>
      <c r="F7" s="9"/>
      <c r="G7" s="9"/>
      <c r="H7" s="9"/>
    </row>
    <row r="8" customFormat="false" ht="24" hidden="false" customHeight="true" outlineLevel="0" collapsed="false">
      <c r="A8" s="2" t="s">
        <v>50</v>
      </c>
      <c r="B8" s="2"/>
      <c r="C8" s="2"/>
      <c r="D8" s="10" t="n">
        <f aca="false">H43</f>
        <v>0</v>
      </c>
      <c r="E8" s="10"/>
      <c r="F8" s="10"/>
      <c r="G8" s="10"/>
      <c r="H8" s="10"/>
    </row>
    <row r="9" customFormat="false" ht="24" hidden="false" customHeight="true" outlineLevel="0" collapsed="false">
      <c r="A9" s="2" t="s">
        <v>51</v>
      </c>
      <c r="B9" s="2"/>
      <c r="C9" s="2"/>
      <c r="D9" s="9"/>
      <c r="E9" s="9"/>
      <c r="F9" s="9" t="s">
        <v>52</v>
      </c>
      <c r="G9" s="9"/>
      <c r="H9" s="9"/>
    </row>
    <row r="10" customFormat="false" ht="24" hidden="false" customHeight="true" outlineLevel="0" collapsed="false">
      <c r="A10" s="2" t="s">
        <v>53</v>
      </c>
      <c r="B10" s="2"/>
      <c r="C10" s="2"/>
      <c r="D10" s="10" t="str">
        <f aca="false">IF(D9="","",IF(D9=0,"",ROUND(H43/D9,2)))</f>
        <v/>
      </c>
      <c r="E10" s="10"/>
      <c r="F10" s="10"/>
      <c r="G10" s="10"/>
      <c r="H10" s="10"/>
    </row>
    <row r="11" customFormat="false" ht="24" hidden="false" customHeight="true" outlineLevel="0" collapsed="false">
      <c r="A11" s="2" t="s">
        <v>54</v>
      </c>
      <c r="B11" s="2"/>
      <c r="C11" s="2"/>
      <c r="D11" s="9"/>
      <c r="E11" s="9"/>
      <c r="F11" s="9"/>
      <c r="G11" s="9"/>
      <c r="H11" s="9"/>
    </row>
    <row r="12" customFormat="false" ht="64.5" hidden="false" customHeight="true" outlineLevel="0" collapsed="false">
      <c r="A12" s="4" t="s">
        <v>55</v>
      </c>
      <c r="B12" s="4" t="s">
        <v>20</v>
      </c>
      <c r="C12" s="4" t="s">
        <v>56</v>
      </c>
      <c r="D12" s="4" t="s">
        <v>57</v>
      </c>
      <c r="E12" s="4" t="s">
        <v>58</v>
      </c>
      <c r="F12" s="4" t="s">
        <v>59</v>
      </c>
      <c r="G12" s="4" t="s">
        <v>60</v>
      </c>
      <c r="H12" s="4" t="s">
        <v>61</v>
      </c>
    </row>
    <row r="13" customFormat="false" ht="15" hidden="false" customHeight="false" outlineLevel="0" collapsed="false">
      <c r="A13" s="11" t="n">
        <v>1</v>
      </c>
      <c r="B13" s="12" t="n">
        <v>2</v>
      </c>
      <c r="C13" s="12" t="n">
        <v>3</v>
      </c>
      <c r="D13" s="12" t="n">
        <v>4</v>
      </c>
      <c r="E13" s="12" t="n">
        <v>5</v>
      </c>
      <c r="F13" s="12" t="n">
        <v>6</v>
      </c>
      <c r="G13" s="12" t="n">
        <v>7</v>
      </c>
      <c r="H13" s="12" t="n">
        <v>8</v>
      </c>
    </row>
    <row r="14" customFormat="false" ht="30" hidden="false" customHeight="true" outlineLevel="0" collapsed="false">
      <c r="A14" s="13" t="str">
        <f aca="false">IF('Исходные ЛС'!A5="","",1)</f>
        <v/>
      </c>
      <c r="B14" s="8" t="str">
        <f aca="false">IF('Исходные ЛС'!A5="","",'Исходные ЛС'!A5)</f>
        <v/>
      </c>
      <c r="C14" s="8" t="str">
        <f aca="false">IF('Исходные ЛС'!B5="","",'Исходные ЛС'!B5)</f>
        <v/>
      </c>
      <c r="D14" s="7" t="n">
        <f aca="false">ROUND('Исходные ЛС'!F5/1000,2)</f>
        <v>0</v>
      </c>
      <c r="E14" s="7" t="n">
        <f aca="false">ROUND('Исходные ЛС'!G5/1000,2)</f>
        <v>0</v>
      </c>
      <c r="F14" s="7" t="n">
        <f aca="false">ROUND('Исходные ЛС'!H5/1000,2)</f>
        <v>0</v>
      </c>
      <c r="G14" s="7" t="n">
        <f aca="false">ROUND('Исходные ЛС'!I5/1000,2)</f>
        <v>0</v>
      </c>
      <c r="H14" s="7" t="n">
        <f aca="false">SUM(D14:G14)</f>
        <v>0</v>
      </c>
    </row>
    <row r="15" customFormat="false" ht="30" hidden="false" customHeight="true" outlineLevel="0" collapsed="false">
      <c r="A15" s="13" t="str">
        <f aca="false">IF('Исходные ЛС'!A6="","",2)</f>
        <v/>
      </c>
      <c r="B15" s="8" t="str">
        <f aca="false">IF('Исходные ЛС'!A6="","",'Исходные ЛС'!A6)</f>
        <v/>
      </c>
      <c r="C15" s="8" t="str">
        <f aca="false">IF('Исходные ЛС'!B6="","",'Исходные ЛС'!B6)</f>
        <v/>
      </c>
      <c r="D15" s="7" t="n">
        <f aca="false">ROUND('Исходные ЛС'!F6/1000,2)</f>
        <v>0</v>
      </c>
      <c r="E15" s="7" t="n">
        <f aca="false">ROUND('Исходные ЛС'!G6/1000,2)</f>
        <v>0</v>
      </c>
      <c r="F15" s="7" t="n">
        <f aca="false">ROUND('Исходные ЛС'!H6/1000,2)</f>
        <v>0</v>
      </c>
      <c r="G15" s="7" t="n">
        <f aca="false">ROUND('Исходные ЛС'!I6/1000,2)</f>
        <v>0</v>
      </c>
      <c r="H15" s="7" t="n">
        <f aca="false">SUM(D15:G15)</f>
        <v>0</v>
      </c>
    </row>
    <row r="16" customFormat="false" ht="30" hidden="false" customHeight="true" outlineLevel="0" collapsed="false">
      <c r="A16" s="13" t="str">
        <f aca="false">IF('Исходные ЛС'!A7="","",3)</f>
        <v/>
      </c>
      <c r="B16" s="8" t="str">
        <f aca="false">IF('Исходные ЛС'!A7="","",'Исходные ЛС'!A7)</f>
        <v/>
      </c>
      <c r="C16" s="8" t="str">
        <f aca="false">IF('Исходные ЛС'!B7="","",'Исходные ЛС'!B7)</f>
        <v/>
      </c>
      <c r="D16" s="7" t="n">
        <f aca="false">ROUND('Исходные ЛС'!F7/1000,2)</f>
        <v>0</v>
      </c>
      <c r="E16" s="7" t="n">
        <f aca="false">ROUND('Исходные ЛС'!G7/1000,2)</f>
        <v>0</v>
      </c>
      <c r="F16" s="7" t="n">
        <f aca="false">ROUND('Исходные ЛС'!H7/1000,2)</f>
        <v>0</v>
      </c>
      <c r="G16" s="7" t="n">
        <f aca="false">ROUND('Исходные ЛС'!I7/1000,2)</f>
        <v>0</v>
      </c>
      <c r="H16" s="7" t="n">
        <f aca="false">SUM(D16:G16)</f>
        <v>0</v>
      </c>
    </row>
    <row r="17" customFormat="false" ht="30" hidden="false" customHeight="true" outlineLevel="0" collapsed="false">
      <c r="A17" s="13" t="str">
        <f aca="false">IF('Исходные ЛС'!A8="","",4)</f>
        <v/>
      </c>
      <c r="B17" s="8" t="str">
        <f aca="false">IF('Исходные ЛС'!A8="","",'Исходные ЛС'!A8)</f>
        <v/>
      </c>
      <c r="C17" s="8" t="str">
        <f aca="false">IF('Исходные ЛС'!B8="","",'Исходные ЛС'!B8)</f>
        <v/>
      </c>
      <c r="D17" s="7" t="n">
        <f aca="false">ROUND('Исходные ЛС'!F8/1000,2)</f>
        <v>0</v>
      </c>
      <c r="E17" s="7" t="n">
        <f aca="false">ROUND('Исходные ЛС'!G8/1000,2)</f>
        <v>0</v>
      </c>
      <c r="F17" s="7" t="n">
        <f aca="false">ROUND('Исходные ЛС'!H8/1000,2)</f>
        <v>0</v>
      </c>
      <c r="G17" s="7" t="n">
        <f aca="false">ROUND('Исходные ЛС'!I8/1000,2)</f>
        <v>0</v>
      </c>
      <c r="H17" s="7" t="n">
        <f aca="false">SUM(D17:G17)</f>
        <v>0</v>
      </c>
    </row>
    <row r="18" customFormat="false" ht="30" hidden="false" customHeight="true" outlineLevel="0" collapsed="false">
      <c r="A18" s="13" t="str">
        <f aca="false">IF('Исходные ЛС'!A9="","",5)</f>
        <v/>
      </c>
      <c r="B18" s="8" t="str">
        <f aca="false">IF('Исходные ЛС'!A9="","",'Исходные ЛС'!A9)</f>
        <v/>
      </c>
      <c r="C18" s="8" t="str">
        <f aca="false">IF('Исходные ЛС'!B9="","",'Исходные ЛС'!B9)</f>
        <v/>
      </c>
      <c r="D18" s="7" t="n">
        <f aca="false">ROUND('Исходные ЛС'!F9/1000,2)</f>
        <v>0</v>
      </c>
      <c r="E18" s="7" t="n">
        <f aca="false">ROUND('Исходные ЛС'!G9/1000,2)</f>
        <v>0</v>
      </c>
      <c r="F18" s="7" t="n">
        <f aca="false">ROUND('Исходные ЛС'!H9/1000,2)</f>
        <v>0</v>
      </c>
      <c r="G18" s="7" t="n">
        <f aca="false">ROUND('Исходные ЛС'!I9/1000,2)</f>
        <v>0</v>
      </c>
      <c r="H18" s="7" t="n">
        <f aca="false">SUM(D18:G18)</f>
        <v>0</v>
      </c>
    </row>
    <row r="19" customFormat="false" ht="30" hidden="false" customHeight="true" outlineLevel="0" collapsed="false">
      <c r="A19" s="13" t="str">
        <f aca="false">IF('Исходные ЛС'!A10="","",6)</f>
        <v/>
      </c>
      <c r="B19" s="8" t="str">
        <f aca="false">IF('Исходные ЛС'!A10="","",'Исходные ЛС'!A10)</f>
        <v/>
      </c>
      <c r="C19" s="8" t="str">
        <f aca="false">IF('Исходные ЛС'!B10="","",'Исходные ЛС'!B10)</f>
        <v/>
      </c>
      <c r="D19" s="7" t="n">
        <f aca="false">ROUND('Исходные ЛС'!F10/1000,2)</f>
        <v>0</v>
      </c>
      <c r="E19" s="7" t="n">
        <f aca="false">ROUND('Исходные ЛС'!G10/1000,2)</f>
        <v>0</v>
      </c>
      <c r="F19" s="7" t="n">
        <f aca="false">ROUND('Исходные ЛС'!H10/1000,2)</f>
        <v>0</v>
      </c>
      <c r="G19" s="7" t="n">
        <f aca="false">ROUND('Исходные ЛС'!I10/1000,2)</f>
        <v>0</v>
      </c>
      <c r="H19" s="7" t="n">
        <f aca="false">SUM(D19:G19)</f>
        <v>0</v>
      </c>
    </row>
    <row r="20" customFormat="false" ht="30" hidden="false" customHeight="true" outlineLevel="0" collapsed="false">
      <c r="A20" s="13" t="str">
        <f aca="false">IF('Исходные ЛС'!A11="","",7)</f>
        <v/>
      </c>
      <c r="B20" s="8" t="str">
        <f aca="false">IF('Исходные ЛС'!A11="","",'Исходные ЛС'!A11)</f>
        <v/>
      </c>
      <c r="C20" s="8" t="str">
        <f aca="false">IF('Исходные ЛС'!B11="","",'Исходные ЛС'!B11)</f>
        <v/>
      </c>
      <c r="D20" s="7" t="n">
        <f aca="false">ROUND('Исходные ЛС'!F11/1000,2)</f>
        <v>0</v>
      </c>
      <c r="E20" s="7" t="n">
        <f aca="false">ROUND('Исходные ЛС'!G11/1000,2)</f>
        <v>0</v>
      </c>
      <c r="F20" s="7" t="n">
        <f aca="false">ROUND('Исходные ЛС'!H11/1000,2)</f>
        <v>0</v>
      </c>
      <c r="G20" s="7" t="n">
        <f aca="false">ROUND('Исходные ЛС'!I11/1000,2)</f>
        <v>0</v>
      </c>
      <c r="H20" s="7" t="n">
        <f aca="false">SUM(D20:G20)</f>
        <v>0</v>
      </c>
    </row>
    <row r="21" customFormat="false" ht="30" hidden="false" customHeight="true" outlineLevel="0" collapsed="false">
      <c r="A21" s="13" t="str">
        <f aca="false">IF('Исходные ЛС'!A12="","",8)</f>
        <v/>
      </c>
      <c r="B21" s="8" t="str">
        <f aca="false">IF('Исходные ЛС'!A12="","",'Исходные ЛС'!A12)</f>
        <v/>
      </c>
      <c r="C21" s="8" t="str">
        <f aca="false">IF('Исходные ЛС'!B12="","",'Исходные ЛС'!B12)</f>
        <v/>
      </c>
      <c r="D21" s="7" t="n">
        <f aca="false">ROUND('Исходные ЛС'!F12/1000,2)</f>
        <v>0</v>
      </c>
      <c r="E21" s="7" t="n">
        <f aca="false">ROUND('Исходные ЛС'!G12/1000,2)</f>
        <v>0</v>
      </c>
      <c r="F21" s="7" t="n">
        <f aca="false">ROUND('Исходные ЛС'!H12/1000,2)</f>
        <v>0</v>
      </c>
      <c r="G21" s="7" t="n">
        <f aca="false">ROUND('Исходные ЛС'!I12/1000,2)</f>
        <v>0</v>
      </c>
      <c r="H21" s="7" t="n">
        <f aca="false">SUM(D21:G21)</f>
        <v>0</v>
      </c>
    </row>
    <row r="22" customFormat="false" ht="30" hidden="false" customHeight="true" outlineLevel="0" collapsed="false">
      <c r="A22" s="13" t="str">
        <f aca="false">IF('Исходные ЛС'!A13="","",9)</f>
        <v/>
      </c>
      <c r="B22" s="8" t="str">
        <f aca="false">IF('Исходные ЛС'!A13="","",'Исходные ЛС'!A13)</f>
        <v/>
      </c>
      <c r="C22" s="8" t="str">
        <f aca="false">IF('Исходные ЛС'!B13="","",'Исходные ЛС'!B13)</f>
        <v/>
      </c>
      <c r="D22" s="7" t="n">
        <f aca="false">ROUND('Исходные ЛС'!F13/1000,2)</f>
        <v>0</v>
      </c>
      <c r="E22" s="7" t="n">
        <f aca="false">ROUND('Исходные ЛС'!G13/1000,2)</f>
        <v>0</v>
      </c>
      <c r="F22" s="7" t="n">
        <f aca="false">ROUND('Исходные ЛС'!H13/1000,2)</f>
        <v>0</v>
      </c>
      <c r="G22" s="7" t="n">
        <f aca="false">ROUND('Исходные ЛС'!I13/1000,2)</f>
        <v>0</v>
      </c>
      <c r="H22" s="7" t="n">
        <f aca="false">SUM(D22:G22)</f>
        <v>0</v>
      </c>
    </row>
    <row r="23" customFormat="false" ht="30" hidden="false" customHeight="true" outlineLevel="0" collapsed="false">
      <c r="A23" s="13" t="str">
        <f aca="false">IF('Исходные ЛС'!A14="","",10)</f>
        <v/>
      </c>
      <c r="B23" s="8" t="str">
        <f aca="false">IF('Исходные ЛС'!A14="","",'Исходные ЛС'!A14)</f>
        <v/>
      </c>
      <c r="C23" s="8" t="str">
        <f aca="false">IF('Исходные ЛС'!B14="","",'Исходные ЛС'!B14)</f>
        <v/>
      </c>
      <c r="D23" s="7" t="n">
        <f aca="false">ROUND('Исходные ЛС'!F14/1000,2)</f>
        <v>0</v>
      </c>
      <c r="E23" s="7" t="n">
        <f aca="false">ROUND('Исходные ЛС'!G14/1000,2)</f>
        <v>0</v>
      </c>
      <c r="F23" s="7" t="n">
        <f aca="false">ROUND('Исходные ЛС'!H14/1000,2)</f>
        <v>0</v>
      </c>
      <c r="G23" s="7" t="n">
        <f aca="false">ROUND('Исходные ЛС'!I14/1000,2)</f>
        <v>0</v>
      </c>
      <c r="H23" s="7" t="n">
        <f aca="false">SUM(D23:G23)</f>
        <v>0</v>
      </c>
    </row>
    <row r="24" customFormat="false" ht="15" hidden="false" customHeight="false" outlineLevel="0" collapsed="false">
      <c r="A24" s="14"/>
      <c r="B24" s="14"/>
      <c r="C24" s="15" t="s">
        <v>62</v>
      </c>
      <c r="D24" s="16" t="n">
        <f aca="false">SUM(D14:D23)</f>
        <v>0</v>
      </c>
      <c r="E24" s="16" t="n">
        <f aca="false">SUM(E14:E23)</f>
        <v>0</v>
      </c>
      <c r="F24" s="16" t="n">
        <f aca="false">SUM(F14:F23)</f>
        <v>0</v>
      </c>
      <c r="G24" s="16" t="n">
        <f aca="false">SUM(G14:G23)</f>
        <v>0</v>
      </c>
      <c r="H24" s="16" t="n">
        <f aca="false">SUM(H14:H23)</f>
        <v>0</v>
      </c>
    </row>
    <row r="25" customFormat="false" ht="15" hidden="false" customHeight="true" outlineLevel="0" collapsed="false">
      <c r="A25" s="1" t="s">
        <v>63</v>
      </c>
      <c r="B25" s="1"/>
      <c r="C25" s="1"/>
      <c r="D25" s="1"/>
      <c r="E25" s="1"/>
      <c r="F25" s="1"/>
      <c r="G25" s="1"/>
      <c r="H25" s="1"/>
    </row>
    <row r="26" customFormat="false" ht="19.5" hidden="false" customHeight="true" outlineLevel="0" collapsed="false">
      <c r="A26" s="2" t="s">
        <v>33</v>
      </c>
      <c r="B26" s="2"/>
      <c r="C26" s="2"/>
      <c r="D26" s="7" t="n">
        <f aca="false">ROUND((SUM('Исходные ЛС'!B21:B30))/1000,2)</f>
        <v>0</v>
      </c>
      <c r="E26" s="7" t="n">
        <f aca="false">ROUND((SUM('Исходные ЛС'!B35:B44))/1000,2)</f>
        <v>0</v>
      </c>
      <c r="F26" s="7" t="n">
        <f aca="false">0</f>
        <v>0</v>
      </c>
      <c r="G26" s="7" t="n">
        <f aca="false">0</f>
        <v>0</v>
      </c>
      <c r="H26" s="7" t="n">
        <f aca="false">SUM(D26:G26)</f>
        <v>0</v>
      </c>
    </row>
    <row r="27" customFormat="false" ht="19.5" hidden="false" customHeight="true" outlineLevel="0" collapsed="false">
      <c r="A27" s="2" t="s">
        <v>34</v>
      </c>
      <c r="B27" s="2"/>
      <c r="C27" s="2"/>
      <c r="D27" s="7" t="n">
        <f aca="false">ROUND((SUM('Исходные ЛС'!C21:C30))/1000,2)</f>
        <v>0</v>
      </c>
      <c r="E27" s="7" t="n">
        <f aca="false">ROUND((SUM('Исходные ЛС'!C35:C44))/1000,2)</f>
        <v>0</v>
      </c>
      <c r="F27" s="7" t="n">
        <f aca="false">0</f>
        <v>0</v>
      </c>
      <c r="G27" s="7" t="n">
        <f aca="false">0</f>
        <v>0</v>
      </c>
      <c r="H27" s="7" t="n">
        <f aca="false">SUM(D27:G27)</f>
        <v>0</v>
      </c>
    </row>
    <row r="28" customFormat="false" ht="19.5" hidden="false" customHeight="true" outlineLevel="0" collapsed="false">
      <c r="A28" s="2" t="s">
        <v>35</v>
      </c>
      <c r="B28" s="2"/>
      <c r="C28" s="2"/>
      <c r="D28" s="7" t="n">
        <f aca="false">ROUND((SUM('Исходные ЛС'!D21:D30))/1000,2)</f>
        <v>0</v>
      </c>
      <c r="E28" s="7" t="n">
        <f aca="false">ROUND((SUM('Исходные ЛС'!D35:D44))/1000,2)</f>
        <v>0</v>
      </c>
      <c r="F28" s="7" t="n">
        <f aca="false">0</f>
        <v>0</v>
      </c>
      <c r="G28" s="7" t="n">
        <f aca="false">0</f>
        <v>0</v>
      </c>
      <c r="H28" s="7" t="n">
        <f aca="false">SUM(D28:G28)</f>
        <v>0</v>
      </c>
    </row>
    <row r="29" customFormat="false" ht="19.5" hidden="false" customHeight="true" outlineLevel="0" collapsed="false">
      <c r="A29" s="2" t="s">
        <v>36</v>
      </c>
      <c r="B29" s="2"/>
      <c r="C29" s="2"/>
      <c r="D29" s="7" t="n">
        <f aca="false">ROUND((SUM('Исходные ЛС'!E21:E30))/1000,2)</f>
        <v>0</v>
      </c>
      <c r="E29" s="7" t="n">
        <f aca="false">ROUND((SUM('Исходные ЛС'!E35:E44))/1000,2)</f>
        <v>0</v>
      </c>
      <c r="F29" s="7" t="n">
        <f aca="false">0</f>
        <v>0</v>
      </c>
      <c r="G29" s="7" t="n">
        <f aca="false">0</f>
        <v>0</v>
      </c>
      <c r="H29" s="7" t="n">
        <f aca="false">SUM(D29:G29)</f>
        <v>0</v>
      </c>
    </row>
    <row r="30" customFormat="false" ht="19.5" hidden="false" customHeight="true" outlineLevel="0" collapsed="false">
      <c r="A30" s="2" t="s">
        <v>37</v>
      </c>
      <c r="B30" s="2"/>
      <c r="C30" s="2"/>
      <c r="D30" s="7" t="n">
        <f aca="false">ROUND((SUM('Исходные ЛС'!F21:F30))/1000,2)</f>
        <v>0</v>
      </c>
      <c r="E30" s="7" t="n">
        <f aca="false">ROUND((SUM('Исходные ЛС'!F35:F44))/1000,2)</f>
        <v>0</v>
      </c>
      <c r="F30" s="7" t="n">
        <f aca="false">0</f>
        <v>0</v>
      </c>
      <c r="G30" s="7" t="n">
        <f aca="false">0</f>
        <v>0</v>
      </c>
      <c r="H30" s="7" t="n">
        <f aca="false">SUM(D30:G30)</f>
        <v>0</v>
      </c>
    </row>
    <row r="31" customFormat="false" ht="19.5" hidden="false" customHeight="true" outlineLevel="0" collapsed="false">
      <c r="A31" s="2" t="s">
        <v>38</v>
      </c>
      <c r="B31" s="2"/>
      <c r="C31" s="2"/>
      <c r="D31" s="7" t="n">
        <f aca="false">ROUND((SUM('Исходные ЛС'!G21:G30))/1000,2)</f>
        <v>0</v>
      </c>
      <c r="E31" s="7" t="n">
        <f aca="false">ROUND((SUM('Исходные ЛС'!G35:G44))/1000,2)</f>
        <v>0</v>
      </c>
      <c r="F31" s="7" t="n">
        <f aca="false">0</f>
        <v>0</v>
      </c>
      <c r="G31" s="7" t="n">
        <f aca="false">0</f>
        <v>0</v>
      </c>
      <c r="H31" s="7" t="n">
        <f aca="false">SUM(D31:G31)</f>
        <v>0</v>
      </c>
    </row>
    <row r="32" customFormat="false" ht="19.5" hidden="false" customHeight="true" outlineLevel="0" collapsed="false">
      <c r="A32" s="2" t="s">
        <v>39</v>
      </c>
      <c r="B32" s="2"/>
      <c r="C32" s="2"/>
      <c r="D32" s="7" t="n">
        <f aca="false">ROUND((SUM('Исходные ЛС'!H21:H30))/1000,2)</f>
        <v>0</v>
      </c>
      <c r="E32" s="7" t="n">
        <f aca="false">ROUND((SUM('Исходные ЛС'!H35:H44))/1000,2)</f>
        <v>0</v>
      </c>
      <c r="F32" s="7" t="n">
        <f aca="false">0</f>
        <v>0</v>
      </c>
      <c r="G32" s="7" t="n">
        <f aca="false">0</f>
        <v>0</v>
      </c>
      <c r="H32" s="7" t="n">
        <f aca="false">SUM(D32:G32)</f>
        <v>0</v>
      </c>
    </row>
    <row r="33" customFormat="false" ht="19.5" hidden="false" customHeight="true" outlineLevel="0" collapsed="false">
      <c r="A33" s="2" t="s">
        <v>64</v>
      </c>
      <c r="B33" s="2"/>
      <c r="C33" s="2"/>
      <c r="D33" s="7" t="n">
        <f aca="false">0</f>
        <v>0</v>
      </c>
      <c r="E33" s="7" t="n">
        <f aca="false">0</f>
        <v>0</v>
      </c>
      <c r="F33" s="7" t="n">
        <f aca="false">ROUND((SUM('Исходные ЛС'!H5:H14))/1000,2)</f>
        <v>0</v>
      </c>
      <c r="G33" s="7" t="n">
        <f aca="false">0</f>
        <v>0</v>
      </c>
      <c r="H33" s="7" t="n">
        <f aca="false">SUM(D33:G33)</f>
        <v>0</v>
      </c>
    </row>
    <row r="34" customFormat="false" ht="19.5" hidden="false" customHeight="true" outlineLevel="0" collapsed="false">
      <c r="A34" s="2" t="s">
        <v>65</v>
      </c>
      <c r="B34" s="2"/>
      <c r="C34" s="2"/>
      <c r="D34" s="7" t="n">
        <f aca="false">0</f>
        <v>0</v>
      </c>
      <c r="E34" s="7" t="n">
        <f aca="false">0</f>
        <v>0</v>
      </c>
      <c r="F34" s="7" t="n">
        <f aca="false">0</f>
        <v>0</v>
      </c>
      <c r="G34" s="7" t="n">
        <f aca="false">ROUND((SUM('Исходные ЛС'!I5:I14))/1000,2)</f>
        <v>0</v>
      </c>
      <c r="H34" s="7" t="n">
        <f aca="false">SUM(D34:G34)</f>
        <v>0</v>
      </c>
    </row>
    <row r="35" customFormat="false" ht="43.5" hidden="false" customHeight="true" outlineLevel="0" collapsed="false">
      <c r="B35" s="7" t="str">
        <f aca="false">IF(Допзатраты!A5="","",Допзатраты!A5)</f>
        <v/>
      </c>
      <c r="C35" s="3" t="s">
        <v>66</v>
      </c>
      <c r="D35" s="7" t="n">
        <f aca="false">ROUND((Допзатраты!F5)/1000,2)</f>
        <v>0</v>
      </c>
      <c r="E35" s="7" t="n">
        <f aca="false">ROUND((Допзатраты!G5)/1000,2)</f>
        <v>0</v>
      </c>
      <c r="F35" s="7" t="n">
        <f aca="false">ROUND((Допзатраты!H5)/1000,2)</f>
        <v>0</v>
      </c>
      <c r="G35" s="7" t="n">
        <f aca="false">ROUND((Допзатраты!I5)/1000,2)</f>
        <v>0</v>
      </c>
      <c r="H35" s="7" t="n">
        <f aca="false">SUM(D35:G35)</f>
        <v>0</v>
      </c>
    </row>
    <row r="36" customFormat="false" ht="15" hidden="false" customHeight="false" outlineLevel="0" collapsed="false">
      <c r="A36" s="14"/>
      <c r="B36" s="14"/>
      <c r="C36" s="15" t="s">
        <v>67</v>
      </c>
      <c r="D36" s="16" t="n">
        <f aca="false">D24+D35</f>
        <v>0</v>
      </c>
      <c r="E36" s="16" t="n">
        <f aca="false">E24+E35</f>
        <v>0</v>
      </c>
      <c r="F36" s="16" t="n">
        <f aca="false">F24+F35</f>
        <v>0</v>
      </c>
      <c r="G36" s="16" t="n">
        <f aca="false">G24+G35</f>
        <v>0</v>
      </c>
      <c r="H36" s="16" t="n">
        <f aca="false">H24+H35</f>
        <v>0</v>
      </c>
    </row>
    <row r="37" customFormat="false" ht="43.5" hidden="false" customHeight="true" outlineLevel="0" collapsed="false">
      <c r="B37" s="7" t="str">
        <f aca="false">IF(Допзатраты!A6="","",Допзатраты!A6)</f>
        <v/>
      </c>
      <c r="C37" s="3" t="s">
        <v>68</v>
      </c>
      <c r="D37" s="7" t="n">
        <f aca="false">ROUND((Допзатраты!F6)/1000,2)</f>
        <v>0</v>
      </c>
      <c r="E37" s="7" t="n">
        <f aca="false">ROUND((Допзатраты!G6)/1000,2)</f>
        <v>0</v>
      </c>
      <c r="F37" s="7" t="n">
        <f aca="false">ROUND((Допзатраты!H6)/1000,2)</f>
        <v>0</v>
      </c>
      <c r="G37" s="7" t="n">
        <f aca="false">ROUND((Допзатраты!I6)/1000,2)</f>
        <v>0</v>
      </c>
      <c r="H37" s="7" t="n">
        <f aca="false">SUM(D37:G37)</f>
        <v>0</v>
      </c>
    </row>
    <row r="38" customFormat="false" ht="15" hidden="false" customHeight="false" outlineLevel="0" collapsed="false">
      <c r="A38" s="14"/>
      <c r="B38" s="14"/>
      <c r="C38" s="15" t="s">
        <v>69</v>
      </c>
      <c r="D38" s="16" t="n">
        <f aca="false">D36+D37</f>
        <v>0</v>
      </c>
      <c r="E38" s="16" t="n">
        <f aca="false">E36+E37</f>
        <v>0</v>
      </c>
      <c r="F38" s="16" t="n">
        <f aca="false">F36+F37</f>
        <v>0</v>
      </c>
      <c r="G38" s="16" t="n">
        <f aca="false">G36+G37</f>
        <v>0</v>
      </c>
      <c r="H38" s="16" t="n">
        <f aca="false">H36+H37</f>
        <v>0</v>
      </c>
    </row>
    <row r="39" customFormat="false" ht="43.5" hidden="false" customHeight="true" outlineLevel="0" collapsed="false">
      <c r="C39" s="3" t="s">
        <v>70</v>
      </c>
      <c r="D39" s="7" t="n">
        <f aca="false">ROUND((Допзатраты!F7+Допзатраты!F8)/1000,2)</f>
        <v>0</v>
      </c>
      <c r="E39" s="7" t="n">
        <f aca="false">ROUND((Допзатраты!G7+Допзатраты!G8)/1000,2)</f>
        <v>0</v>
      </c>
      <c r="F39" s="7" t="n">
        <f aca="false">ROUND((Допзатраты!H7+Допзатраты!H8)/1000,2)</f>
        <v>0</v>
      </c>
      <c r="G39" s="7" t="n">
        <f aca="false">ROUND((Допзатраты!I7+Допзатраты!I8)/1000,2)</f>
        <v>0</v>
      </c>
      <c r="H39" s="7" t="n">
        <f aca="false">SUM(D39:G39)</f>
        <v>0</v>
      </c>
    </row>
    <row r="40" customFormat="false" ht="43.5" hidden="false" customHeight="true" outlineLevel="0" collapsed="false">
      <c r="C40" s="3" t="s">
        <v>71</v>
      </c>
      <c r="D40" s="7" t="n">
        <f aca="false">ROUND((Допзатраты!F9+Допзатраты!F10)/1000,2)</f>
        <v>0</v>
      </c>
      <c r="E40" s="7" t="n">
        <f aca="false">ROUND((Допзатраты!G9+Допзатраты!G10)/1000,2)</f>
        <v>0</v>
      </c>
      <c r="F40" s="7" t="n">
        <f aca="false">ROUND((Допзатраты!H9+Допзатраты!H10)/1000,2)</f>
        <v>0</v>
      </c>
      <c r="G40" s="7" t="n">
        <f aca="false">ROUND((Допзатраты!I9+Допзатраты!I10)/1000,2)</f>
        <v>0</v>
      </c>
      <c r="H40" s="7" t="n">
        <f aca="false">SUM(D40:G40)</f>
        <v>0</v>
      </c>
    </row>
    <row r="41" customFormat="false" ht="43.5" hidden="false" customHeight="true" outlineLevel="0" collapsed="false">
      <c r="C41" s="3" t="s">
        <v>72</v>
      </c>
      <c r="D41" s="7" t="n">
        <f aca="false">ROUND((Допзатраты!F11+Допзатраты!F12)/1000,2)</f>
        <v>0</v>
      </c>
      <c r="E41" s="7" t="n">
        <f aca="false">ROUND((Допзатраты!G11+Допзатраты!G12)/1000,2)</f>
        <v>0</v>
      </c>
      <c r="F41" s="7" t="n">
        <f aca="false">ROUND((Допзатраты!H11+Допзатраты!H12)/1000,2)</f>
        <v>0</v>
      </c>
      <c r="G41" s="7" t="n">
        <f aca="false">ROUND((Допзатраты!I11+Допзатраты!I12)/1000,2)</f>
        <v>0</v>
      </c>
      <c r="H41" s="7" t="n">
        <f aca="false">SUM(D41:G41)</f>
        <v>0</v>
      </c>
    </row>
    <row r="42" customFormat="false" ht="43.5" hidden="false" customHeight="true" outlineLevel="0" collapsed="false">
      <c r="C42" s="3" t="s">
        <v>73</v>
      </c>
      <c r="D42" s="7" t="n">
        <f aca="false">ROUND((Допзатраты!F13+Допзатраты!F14)/1000,2)</f>
        <v>0</v>
      </c>
      <c r="E42" s="7" t="n">
        <f aca="false">ROUND((Допзатраты!G13+Допзатраты!G14)/1000,2)</f>
        <v>0</v>
      </c>
      <c r="F42" s="7" t="n">
        <f aca="false">ROUND((Допзатраты!H13+Допзатраты!H14)/1000,2)</f>
        <v>0</v>
      </c>
      <c r="G42" s="7" t="n">
        <f aca="false">ROUND((Допзатраты!I13+Допзатраты!I14)/1000,2)</f>
        <v>0</v>
      </c>
      <c r="H42" s="7" t="n">
        <f aca="false">SUM(D42:G42)</f>
        <v>0</v>
      </c>
    </row>
    <row r="43" customFormat="false" ht="15" hidden="false" customHeight="false" outlineLevel="0" collapsed="false">
      <c r="A43" s="14"/>
      <c r="B43" s="14"/>
      <c r="C43" s="15" t="s">
        <v>74</v>
      </c>
      <c r="D43" s="16" t="n">
        <f aca="false">D38+SUM(D39:D42)</f>
        <v>0</v>
      </c>
      <c r="E43" s="16" t="n">
        <f aca="false">E38+SUM(E39:E42)</f>
        <v>0</v>
      </c>
      <c r="F43" s="16" t="n">
        <f aca="false">F38+SUM(F39:F42)</f>
        <v>0</v>
      </c>
      <c r="G43" s="16" t="n">
        <f aca="false">G38+SUM(G39:G42)</f>
        <v>0</v>
      </c>
      <c r="H43" s="16" t="n">
        <f aca="false">H38+SUM(H39:H42)</f>
        <v>0</v>
      </c>
    </row>
    <row r="44" customFormat="false" ht="15" hidden="false" customHeight="true" outlineLevel="0" collapsed="false">
      <c r="A44" s="1" t="s">
        <v>75</v>
      </c>
      <c r="B44" s="1"/>
      <c r="C44" s="1"/>
      <c r="D44" s="1"/>
      <c r="E44" s="1"/>
      <c r="F44" s="1"/>
      <c r="G44" s="1"/>
      <c r="H44" s="1"/>
    </row>
    <row r="45" customFormat="false" ht="19.5" hidden="false" customHeight="true" outlineLevel="0" collapsed="false">
      <c r="A45" s="2" t="s">
        <v>33</v>
      </c>
      <c r="B45" s="2"/>
      <c r="C45" s="2"/>
      <c r="D45" s="7" t="n">
        <f aca="false">ROUND((SUM('Исходные ЛС'!B21:B30)+SUM(Допзатраты!B21:B30))/1000,2)</f>
        <v>0</v>
      </c>
      <c r="E45" s="7" t="n">
        <f aca="false">ROUND((SUM('Исходные ЛС'!B35:B44)+SUM(Допзатраты!B35:B44))/1000,2)</f>
        <v>0</v>
      </c>
      <c r="F45" s="7" t="n">
        <f aca="false">0</f>
        <v>0</v>
      </c>
      <c r="G45" s="7" t="n">
        <f aca="false">0</f>
        <v>0</v>
      </c>
      <c r="H45" s="7" t="n">
        <f aca="false">SUM(D45:G45)</f>
        <v>0</v>
      </c>
    </row>
    <row r="46" customFormat="false" ht="19.5" hidden="false" customHeight="true" outlineLevel="0" collapsed="false">
      <c r="A46" s="2" t="s">
        <v>34</v>
      </c>
      <c r="B46" s="2"/>
      <c r="C46" s="2"/>
      <c r="D46" s="7" t="n">
        <f aca="false">ROUND((SUM('Исходные ЛС'!C21:C30)+SUM(Допзатраты!C21:C30))/1000,2)</f>
        <v>0</v>
      </c>
      <c r="E46" s="7" t="n">
        <f aca="false">ROUND((SUM('Исходные ЛС'!C35:C44)+SUM(Допзатраты!C35:C44))/1000,2)</f>
        <v>0</v>
      </c>
      <c r="F46" s="7" t="n">
        <f aca="false">0</f>
        <v>0</v>
      </c>
      <c r="G46" s="7" t="n">
        <f aca="false">0</f>
        <v>0</v>
      </c>
      <c r="H46" s="7" t="n">
        <f aca="false">SUM(D46:G46)</f>
        <v>0</v>
      </c>
    </row>
    <row r="47" customFormat="false" ht="19.5" hidden="false" customHeight="true" outlineLevel="0" collapsed="false">
      <c r="A47" s="2" t="s">
        <v>35</v>
      </c>
      <c r="B47" s="2"/>
      <c r="C47" s="2"/>
      <c r="D47" s="7" t="n">
        <f aca="false">ROUND((SUM('Исходные ЛС'!D21:D30)+SUM(Допзатраты!D21:D30))/1000,2)</f>
        <v>0</v>
      </c>
      <c r="E47" s="7" t="n">
        <f aca="false">ROUND((SUM('Исходные ЛС'!D35:D44)+SUM(Допзатраты!D35:D44))/1000,2)</f>
        <v>0</v>
      </c>
      <c r="F47" s="7" t="n">
        <f aca="false">0</f>
        <v>0</v>
      </c>
      <c r="G47" s="7" t="n">
        <f aca="false">0</f>
        <v>0</v>
      </c>
      <c r="H47" s="7" t="n">
        <f aca="false">SUM(D47:G47)</f>
        <v>0</v>
      </c>
    </row>
    <row r="48" customFormat="false" ht="19.5" hidden="false" customHeight="true" outlineLevel="0" collapsed="false">
      <c r="A48" s="2" t="s">
        <v>36</v>
      </c>
      <c r="B48" s="2"/>
      <c r="C48" s="2"/>
      <c r="D48" s="7" t="n">
        <f aca="false">ROUND((SUM('Исходные ЛС'!E21:E30)+SUM(Допзатраты!E21:E30))/1000,2)</f>
        <v>0</v>
      </c>
      <c r="E48" s="7" t="n">
        <f aca="false">ROUND((SUM('Исходные ЛС'!E35:E44)+SUM(Допзатраты!E35:E44))/1000,2)</f>
        <v>0</v>
      </c>
      <c r="F48" s="7" t="n">
        <f aca="false">0</f>
        <v>0</v>
      </c>
      <c r="G48" s="7" t="n">
        <f aca="false">0</f>
        <v>0</v>
      </c>
      <c r="H48" s="7" t="n">
        <f aca="false">SUM(D48:G48)</f>
        <v>0</v>
      </c>
    </row>
    <row r="49" customFormat="false" ht="19.5" hidden="false" customHeight="true" outlineLevel="0" collapsed="false">
      <c r="A49" s="2" t="s">
        <v>37</v>
      </c>
      <c r="B49" s="2"/>
      <c r="C49" s="2"/>
      <c r="D49" s="7" t="n">
        <f aca="false">ROUND((SUM('Исходные ЛС'!F21:F30)+SUM(Допзатраты!F21:F30))/1000,2)</f>
        <v>0</v>
      </c>
      <c r="E49" s="7" t="n">
        <f aca="false">ROUND((SUM('Исходные ЛС'!F35:F44)+SUM(Допзатраты!F35:F44))/1000,2)</f>
        <v>0</v>
      </c>
      <c r="F49" s="7" t="n">
        <f aca="false">0</f>
        <v>0</v>
      </c>
      <c r="G49" s="7" t="n">
        <f aca="false">0</f>
        <v>0</v>
      </c>
      <c r="H49" s="7" t="n">
        <f aca="false">SUM(D49:G49)</f>
        <v>0</v>
      </c>
    </row>
    <row r="50" customFormat="false" ht="19.5" hidden="false" customHeight="true" outlineLevel="0" collapsed="false">
      <c r="A50" s="2" t="s">
        <v>38</v>
      </c>
      <c r="B50" s="2"/>
      <c r="C50" s="2"/>
      <c r="D50" s="7" t="n">
        <f aca="false">ROUND((SUM('Исходные ЛС'!G21:G30)+SUM(Допзатраты!G21:G30))/1000,2)</f>
        <v>0</v>
      </c>
      <c r="E50" s="7" t="n">
        <f aca="false">ROUND((SUM('Исходные ЛС'!G35:G44)+SUM(Допзатраты!G35:G44))/1000,2)</f>
        <v>0</v>
      </c>
      <c r="F50" s="7" t="n">
        <f aca="false">0</f>
        <v>0</v>
      </c>
      <c r="G50" s="7" t="n">
        <f aca="false">0</f>
        <v>0</v>
      </c>
      <c r="H50" s="7" t="n">
        <f aca="false">SUM(D50:G50)</f>
        <v>0</v>
      </c>
    </row>
    <row r="51" customFormat="false" ht="19.5" hidden="false" customHeight="true" outlineLevel="0" collapsed="false">
      <c r="A51" s="2" t="s">
        <v>39</v>
      </c>
      <c r="B51" s="2"/>
      <c r="C51" s="2"/>
      <c r="D51" s="7" t="n">
        <f aca="false">ROUND((SUM('Исходные ЛС'!H21:H30)+SUM(Допзатраты!H21:H30))/1000,2)</f>
        <v>0</v>
      </c>
      <c r="E51" s="7" t="n">
        <f aca="false">ROUND((SUM('Исходные ЛС'!H35:H44)+SUM(Допзатраты!H35:H44))/1000,2)</f>
        <v>0</v>
      </c>
      <c r="F51" s="7" t="n">
        <f aca="false">0</f>
        <v>0</v>
      </c>
      <c r="G51" s="7" t="n">
        <f aca="false">0</f>
        <v>0</v>
      </c>
      <c r="H51" s="7" t="n">
        <f aca="false">SUM(D51:G51)</f>
        <v>0</v>
      </c>
    </row>
    <row r="52" customFormat="false" ht="19.5" hidden="false" customHeight="true" outlineLevel="0" collapsed="false">
      <c r="A52" s="2" t="s">
        <v>64</v>
      </c>
      <c r="B52" s="2"/>
      <c r="C52" s="2"/>
      <c r="D52" s="7" t="n">
        <f aca="false">0</f>
        <v>0</v>
      </c>
      <c r="E52" s="7" t="n">
        <f aca="false">0</f>
        <v>0</v>
      </c>
      <c r="F52" s="7" t="n">
        <f aca="false">ROUND((SUM('Исходные ЛС'!H5:H14)+SUM(Допзатраты!H5:H14))/1000,2)</f>
        <v>0</v>
      </c>
      <c r="G52" s="7" t="n">
        <f aca="false">0</f>
        <v>0</v>
      </c>
      <c r="H52" s="7" t="n">
        <f aca="false">SUM(D52:G52)</f>
        <v>0</v>
      </c>
    </row>
    <row r="53" customFormat="false" ht="19.5" hidden="false" customHeight="true" outlineLevel="0" collapsed="false">
      <c r="A53" s="2" t="s">
        <v>65</v>
      </c>
      <c r="B53" s="2"/>
      <c r="C53" s="2"/>
      <c r="D53" s="7" t="n">
        <f aca="false">0</f>
        <v>0</v>
      </c>
      <c r="E53" s="7" t="n">
        <f aca="false">0</f>
        <v>0</v>
      </c>
      <c r="F53" s="7" t="n">
        <f aca="false">0</f>
        <v>0</v>
      </c>
      <c r="G53" s="7" t="n">
        <f aca="false">ROUND((SUM('Исходные ЛС'!I5:I14)+SUM(Допзатраты!I5:I14))/1000,2)</f>
        <v>0</v>
      </c>
      <c r="H53" s="7" t="n">
        <f aca="false">SUM(D53:G53)</f>
        <v>0</v>
      </c>
    </row>
    <row r="55" customFormat="false" ht="24.75" hidden="false" customHeight="true" outlineLevel="0" collapsed="false">
      <c r="A55" s="2" t="s">
        <v>76</v>
      </c>
      <c r="B55" s="2"/>
      <c r="C55" s="2"/>
      <c r="D55" s="2" t="s">
        <v>77</v>
      </c>
      <c r="E55" s="2"/>
      <c r="F55" s="2"/>
      <c r="G55" s="2"/>
      <c r="H55" s="2"/>
    </row>
    <row r="56" customFormat="false" ht="24.75" hidden="false" customHeight="true" outlineLevel="0" collapsed="false">
      <c r="A56" s="2" t="s">
        <v>78</v>
      </c>
      <c r="B56" s="2"/>
      <c r="C56" s="2"/>
      <c r="D56" s="2" t="s">
        <v>77</v>
      </c>
      <c r="E56" s="2"/>
      <c r="F56" s="2"/>
      <c r="G56" s="2"/>
      <c r="H56" s="2"/>
    </row>
    <row r="57" customFormat="false" ht="24.75" hidden="false" customHeight="true" outlineLevel="0" collapsed="false">
      <c r="A57" s="2" t="s">
        <v>79</v>
      </c>
      <c r="B57" s="2"/>
      <c r="C57" s="2"/>
      <c r="D57" s="2" t="s">
        <v>77</v>
      </c>
      <c r="E57" s="2"/>
      <c r="F57" s="2"/>
      <c r="G57" s="2"/>
      <c r="H57" s="2"/>
    </row>
    <row r="58" customFormat="false" ht="24.75" hidden="false" customHeight="true" outlineLevel="0" collapsed="false">
      <c r="A58" s="2" t="s">
        <v>80</v>
      </c>
      <c r="B58" s="2"/>
      <c r="C58" s="2"/>
      <c r="D58" s="2" t="s">
        <v>77</v>
      </c>
      <c r="E58" s="2"/>
      <c r="F58" s="2"/>
      <c r="G58" s="2"/>
      <c r="H58" s="2"/>
    </row>
    <row r="60" customFormat="false" ht="21.75" hidden="false" customHeight="true" outlineLevel="0" collapsed="false">
      <c r="A60" s="2" t="s">
        <v>81</v>
      </c>
      <c r="B60" s="2"/>
      <c r="C60" s="2"/>
      <c r="D60" s="2"/>
      <c r="E60" s="2"/>
      <c r="F60" s="2"/>
      <c r="G60" s="2"/>
      <c r="H60" s="2"/>
    </row>
    <row r="61" customFormat="false" ht="21.75" hidden="false" customHeight="true" outlineLevel="0" collapsed="false">
      <c r="A61" s="2" t="s">
        <v>82</v>
      </c>
      <c r="B61" s="2"/>
      <c r="C61" s="2"/>
      <c r="D61" s="2"/>
      <c r="E61" s="2"/>
      <c r="F61" s="2"/>
      <c r="G61" s="2"/>
      <c r="H61" s="2"/>
    </row>
    <row r="62" customFormat="false" ht="21.75" hidden="false" customHeight="true" outlineLevel="0" collapsed="false">
      <c r="A62" s="2" t="s">
        <v>83</v>
      </c>
      <c r="B62" s="2"/>
      <c r="C62" s="2"/>
      <c r="D62" s="2"/>
      <c r="E62" s="2"/>
      <c r="F62" s="2"/>
      <c r="G62" s="2"/>
      <c r="H62" s="2"/>
    </row>
    <row r="63" customFormat="false" ht="21.75" hidden="false" customHeight="true" outlineLevel="0" collapsed="false">
      <c r="A63" s="2" t="s">
        <v>84</v>
      </c>
      <c r="B63" s="2"/>
      <c r="C63" s="2"/>
      <c r="D63" s="2"/>
      <c r="E63" s="2"/>
      <c r="F63" s="2"/>
      <c r="G63" s="2"/>
      <c r="H63" s="2"/>
    </row>
    <row r="64" customFormat="false" ht="21.75" hidden="false" customHeight="true" outlineLevel="0" collapsed="false">
      <c r="A64" s="2" t="s">
        <v>85</v>
      </c>
      <c r="B64" s="2"/>
      <c r="C64" s="2"/>
      <c r="D64" s="2"/>
      <c r="E64" s="2"/>
      <c r="F64" s="2"/>
      <c r="G64" s="2"/>
      <c r="H64" s="2"/>
    </row>
    <row r="65" customFormat="false" ht="21.75" hidden="false" customHeight="true" outlineLevel="0" collapsed="false">
      <c r="A65" s="2" t="s">
        <v>86</v>
      </c>
      <c r="B65" s="2"/>
      <c r="C65" s="2"/>
      <c r="D65" s="2"/>
      <c r="E65" s="2"/>
      <c r="F65" s="2"/>
      <c r="G65" s="2"/>
      <c r="H65" s="2"/>
    </row>
  </sheetData>
  <mergeCells count="53">
    <mergeCell ref="A2:H2"/>
    <mergeCell ref="A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E9"/>
    <mergeCell ref="F9:H9"/>
    <mergeCell ref="A10:C10"/>
    <mergeCell ref="D10:H10"/>
    <mergeCell ref="A11:C11"/>
    <mergeCell ref="D11:H11"/>
    <mergeCell ref="A25:H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4:H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5:C55"/>
    <mergeCell ref="D55:H55"/>
    <mergeCell ref="A56:C56"/>
    <mergeCell ref="D56:H56"/>
    <mergeCell ref="A57:C57"/>
    <mergeCell ref="D57:H57"/>
    <mergeCell ref="A58:C58"/>
    <mergeCell ref="D58:H58"/>
    <mergeCell ref="A60:H60"/>
    <mergeCell ref="A61:H61"/>
    <mergeCell ref="A62:H62"/>
    <mergeCell ref="A63:H63"/>
    <mergeCell ref="A64:H64"/>
    <mergeCell ref="A65:H65"/>
  </mergeCells>
  <printOptions headings="false" gridLines="false" gridLinesSet="true" horizontalCentered="false" verticalCentered="false"/>
  <pageMargins left="0.25" right="0.25" top="0.3" bottom="0.3" header="0.511811023622047" footer="0.1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&amp;CСтраница &amp;P из &amp;N</oddFooter>
  </headerFooter>
  <rowBreaks count="1" manualBreakCount="1">
    <brk id="43" man="true" max="16383" min="0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F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0"/>
    <col collapsed="false" customWidth="true" hidden="false" outlineLevel="0" max="6" min="2" style="0" width="25"/>
  </cols>
  <sheetData>
    <row r="2" customFormat="false" ht="15" hidden="false" customHeight="true" outlineLevel="0" collapsed="false">
      <c r="A2" s="1" t="s">
        <v>87</v>
      </c>
      <c r="B2" s="1"/>
      <c r="C2" s="1"/>
      <c r="D2" s="1"/>
      <c r="E2" s="1"/>
      <c r="F2" s="1"/>
    </row>
    <row r="3" customFormat="false" ht="15" hidden="false" customHeight="true" outlineLevel="0" collapsed="false">
      <c r="A3" s="2" t="s">
        <v>88</v>
      </c>
      <c r="B3" s="2"/>
      <c r="C3" s="2"/>
      <c r="D3" s="2"/>
      <c r="E3" s="2"/>
      <c r="F3" s="2"/>
    </row>
    <row r="4" customFormat="false" ht="45" hidden="false" customHeight="true" outlineLevel="0" collapsed="false">
      <c r="A4" s="4" t="s">
        <v>89</v>
      </c>
      <c r="B4" s="4" t="s">
        <v>90</v>
      </c>
      <c r="C4" s="4" t="s">
        <v>91</v>
      </c>
      <c r="D4" s="4" t="s">
        <v>64</v>
      </c>
      <c r="E4" s="4" t="s">
        <v>92</v>
      </c>
      <c r="F4" s="4" t="s">
        <v>93</v>
      </c>
    </row>
    <row r="5" customFormat="false" ht="36.75" hidden="false" customHeight="true" outlineLevel="0" collapsed="false">
      <c r="A5" s="3" t="s">
        <v>94</v>
      </c>
      <c r="B5" s="7" t="n">
        <f aca="false">'Объектная смета'!D24</f>
        <v>0</v>
      </c>
      <c r="C5" s="7" t="n">
        <f aca="false">'Объектная смета'!E24</f>
        <v>0</v>
      </c>
      <c r="D5" s="7" t="n">
        <f aca="false">'Объектная смета'!F24</f>
        <v>0</v>
      </c>
      <c r="E5" s="7" t="n">
        <f aca="false">'Объектная смета'!G24</f>
        <v>0</v>
      </c>
      <c r="F5" s="7" t="n">
        <f aca="false">SUM(B5:E5)</f>
        <v>0</v>
      </c>
    </row>
    <row r="6" customFormat="false" ht="36.75" hidden="false" customHeight="true" outlineLevel="0" collapsed="false">
      <c r="A6" s="3" t="s">
        <v>95</v>
      </c>
      <c r="B6" s="7" t="n">
        <f aca="false">ROUND(SUMIFS(Допзатраты!F5:F14,Допзатраты!C5:C14,8)/1000,2)</f>
        <v>0</v>
      </c>
      <c r="C6" s="7" t="n">
        <f aca="false">ROUND(SUMIFS(Допзатраты!G5:G14,Допзатраты!C5:C14,8)/1000,2)</f>
        <v>0</v>
      </c>
      <c r="D6" s="7" t="n">
        <f aca="false">ROUND(SUMIFS(Допзатраты!H5:H14,Допзатраты!C5:C14,8)/1000,2)</f>
        <v>0</v>
      </c>
      <c r="E6" s="7" t="n">
        <f aca="false">ROUND(SUMIFS(Допзатраты!I5:I14,Допзатраты!C5:C14,8)/1000,2)</f>
        <v>0</v>
      </c>
      <c r="F6" s="7" t="n">
        <f aca="false">SUM(B6:E6)</f>
        <v>0</v>
      </c>
    </row>
    <row r="7" customFormat="false" ht="36.75" hidden="false" customHeight="true" outlineLevel="0" collapsed="false">
      <c r="A7" s="3" t="s">
        <v>96</v>
      </c>
      <c r="B7" s="7" t="n">
        <f aca="false">ROUND(SUMIFS(Допзатраты!F5:F14,Допзатраты!C5:C14,9)/1000,2)</f>
        <v>0</v>
      </c>
      <c r="C7" s="7" t="n">
        <f aca="false">ROUND(SUMIFS(Допзатраты!G5:G14,Допзатраты!C5:C14,9)/1000,2)</f>
        <v>0</v>
      </c>
      <c r="D7" s="7" t="n">
        <f aca="false">ROUND(SUMIFS(Допзатраты!H5:H14,Допзатраты!C5:C14,9)/1000,2)</f>
        <v>0</v>
      </c>
      <c r="E7" s="7" t="n">
        <f aca="false">ROUND(SUMIFS(Допзатраты!I5:I14,Допзатраты!C5:C14,9)/1000,2)</f>
        <v>0</v>
      </c>
      <c r="F7" s="7" t="n">
        <f aca="false">SUM(B7:E7)</f>
        <v>0</v>
      </c>
    </row>
    <row r="8" customFormat="false" ht="36.75" hidden="false" customHeight="true" outlineLevel="0" collapsed="false">
      <c r="A8" s="3" t="s">
        <v>97</v>
      </c>
      <c r="B8" s="7" t="n">
        <f aca="false">ROUND((SUM(Допзатраты!F5:F14)-SUMIFS(Допзатраты!F5:F14,Допзатраты!C5:C14,8)-SUMIFS(Допзатраты!F5:F14,Допзатраты!C5:C14,9))/1000,2)</f>
        <v>0</v>
      </c>
      <c r="C8" s="7" t="n">
        <f aca="false">ROUND((SUM(Допзатраты!G5:G14)-SUMIFS(Допзатраты!G5:G14,Допзатраты!C5:C14,8)-SUMIFS(Допзатраты!G5:G14,Допзатраты!C5:C14,9))/1000,2)</f>
        <v>0</v>
      </c>
      <c r="D8" s="7" t="n">
        <f aca="false">ROUND((SUM(Допзатраты!H5:H14)-SUMIFS(Допзатраты!H5:H14,Допзатраты!C5:C14,8)-SUMIFS(Допзатраты!H5:H14,Допзатраты!C5:C14,9))/1000,2)</f>
        <v>0</v>
      </c>
      <c r="E8" s="7" t="n">
        <f aca="false">ROUND((SUM(Допзатраты!I5:I14)-SUMIFS(Допзатраты!I5:I14,Допзатраты!C5:C14,8)-SUMIFS(Допзатраты!I5:I14,Допзатраты!C5:C14,9))/1000,2)</f>
        <v>0</v>
      </c>
      <c r="F8" s="7" t="n">
        <f aca="false">SUM(B8:E8)</f>
        <v>0</v>
      </c>
    </row>
    <row r="9" customFormat="false" ht="15" hidden="false" customHeight="false" outlineLevel="0" collapsed="false">
      <c r="A9" s="15" t="s">
        <v>98</v>
      </c>
      <c r="B9" s="16" t="n">
        <f aca="false">SUM(B5:B8)</f>
        <v>0</v>
      </c>
      <c r="C9" s="16" t="n">
        <f aca="false">SUM(C5:C8)</f>
        <v>0</v>
      </c>
      <c r="D9" s="16" t="n">
        <f aca="false">SUM(D5:D8)</f>
        <v>0</v>
      </c>
      <c r="E9" s="16" t="n">
        <f aca="false">SUM(E5:E8)</f>
        <v>0</v>
      </c>
      <c r="F9" s="16" t="n">
        <f aca="false">SUM(F5:F8)</f>
        <v>0</v>
      </c>
    </row>
    <row r="11" customFormat="false" ht="24.75" hidden="false" customHeight="true" outlineLevel="0" collapsed="false">
      <c r="A11" s="2" t="s">
        <v>99</v>
      </c>
      <c r="B11" s="2"/>
      <c r="C11" s="2"/>
      <c r="D11" s="2"/>
      <c r="E11" s="2"/>
      <c r="F11" s="7" t="n">
        <f aca="false">'Объектная смета'!H43</f>
        <v>0</v>
      </c>
    </row>
    <row r="12" customFormat="false" ht="24.75" hidden="false" customHeight="true" outlineLevel="0" collapsed="false">
      <c r="A12" s="2" t="s">
        <v>100</v>
      </c>
      <c r="B12" s="2"/>
      <c r="C12" s="2"/>
      <c r="D12" s="2"/>
      <c r="E12" s="2"/>
      <c r="F12" s="7" t="n">
        <f aca="false">ROUND(F9-F11,2)</f>
        <v>0</v>
      </c>
    </row>
    <row r="13" customFormat="false" ht="24.75" hidden="false" customHeight="true" outlineLevel="0" collapsed="false">
      <c r="A13" s="2" t="s">
        <v>101</v>
      </c>
      <c r="B13" s="2"/>
      <c r="C13" s="2"/>
      <c r="D13" s="2"/>
      <c r="E13" s="2"/>
      <c r="F13" s="17"/>
    </row>
    <row r="14" customFormat="false" ht="24.75" hidden="false" customHeight="true" outlineLevel="0" collapsed="false">
      <c r="A14" s="2" t="s">
        <v>102</v>
      </c>
      <c r="B14" s="2"/>
      <c r="C14" s="2"/>
      <c r="D14" s="2"/>
      <c r="E14" s="2"/>
      <c r="F14" s="7" t="str">
        <f aca="false">IF(F13="","",ROUND(F13-F5,2))</f>
        <v/>
      </c>
    </row>
    <row r="15" customFormat="false" ht="24.75" hidden="false" customHeight="true" outlineLevel="0" collapsed="false">
      <c r="A15" s="2" t="s">
        <v>103</v>
      </c>
      <c r="B15" s="2"/>
      <c r="C15" s="2"/>
      <c r="D15" s="2"/>
      <c r="E15" s="2"/>
      <c r="F15" s="7" t="n">
        <f aca="false">F11+SUM(F6:F8)</f>
        <v>0</v>
      </c>
    </row>
    <row r="16" customFormat="false" ht="24.75" hidden="false" customHeight="true" outlineLevel="0" collapsed="false">
      <c r="A16" s="2" t="s">
        <v>104</v>
      </c>
      <c r="B16" s="2"/>
      <c r="C16" s="2"/>
      <c r="D16" s="2"/>
      <c r="E16" s="2"/>
      <c r="F16" s="7" t="n">
        <f aca="false">F15-F9</f>
        <v>0</v>
      </c>
    </row>
    <row r="18" customFormat="false" ht="24.75" hidden="false" customHeight="true" outlineLevel="0" collapsed="false">
      <c r="A18" s="2" t="s">
        <v>105</v>
      </c>
      <c r="B18" s="2"/>
      <c r="C18" s="2"/>
      <c r="D18" s="2"/>
      <c r="E18" s="2"/>
      <c r="F18" s="7" t="n">
        <f aca="false">ROUND((SUM('Исходные ЛС'!J5:J14)+SUM(Допзатраты!J5:J14))/1000,2)</f>
        <v>0</v>
      </c>
    </row>
    <row r="19" customFormat="false" ht="24.75" hidden="false" customHeight="true" outlineLevel="0" collapsed="false">
      <c r="A19" s="2" t="s">
        <v>106</v>
      </c>
      <c r="B19" s="2"/>
      <c r="C19" s="2"/>
      <c r="D19" s="2"/>
      <c r="E19" s="2"/>
      <c r="F19" s="7" t="n">
        <f aca="false">ROUND(F11-F18,2)</f>
        <v>0</v>
      </c>
    </row>
    <row r="21" customFormat="false" ht="45" hidden="false" customHeight="true" outlineLevel="0" collapsed="false">
      <c r="A21" s="4" t="s">
        <v>107</v>
      </c>
      <c r="B21" s="4" t="s">
        <v>108</v>
      </c>
      <c r="C21" s="4" t="s">
        <v>109</v>
      </c>
      <c r="D21" s="4" t="s">
        <v>110</v>
      </c>
      <c r="E21" s="4" t="s">
        <v>111</v>
      </c>
      <c r="F21" s="4" t="s">
        <v>112</v>
      </c>
    </row>
    <row r="22" customFormat="false" ht="15" hidden="false" customHeight="false" outlineLevel="0" collapsed="false">
      <c r="A22" s="8" t="str">
        <f aca="false">IF('Исходные ЛС'!A5="","",'Исходные ЛС'!A5)</f>
        <v/>
      </c>
      <c r="B22" s="13" t="n">
        <f aca="false">IF('Исходные ЛС'!A5="",0,IF(COUNTIFS('Исходные ЛС'!A5:A14,'Исходные ЛС'!A5)&gt;1,1,0))</f>
        <v>0</v>
      </c>
      <c r="C22" s="13" t="n">
        <f aca="false">IF('Исходные ЛС'!A5="",0,IF('Исходные ЛС'!D5='Исходные ЛС'!$D$5,0,1))</f>
        <v>0</v>
      </c>
      <c r="D22" s="13" t="n">
        <f aca="false">IF('Исходные ЛС'!A5="",0,IF('Исходные ЛС'!C5='Исходные ЛС'!$C$5,0,1))</f>
        <v>0</v>
      </c>
      <c r="E22" s="7" t="n">
        <f aca="false">'Исходные ЛС'!K5</f>
        <v>0</v>
      </c>
      <c r="F22" s="13" t="n">
        <f aca="false">IF('Исходные ЛС'!D21&gt;'Исходные ЛС'!C21,1,0)+IF('Исходные ЛС'!D35&gt;'Исходные ЛС'!C35,1,0)</f>
        <v>0</v>
      </c>
    </row>
    <row r="23" customFormat="false" ht="15" hidden="false" customHeight="false" outlineLevel="0" collapsed="false">
      <c r="A23" s="8" t="str">
        <f aca="false">IF('Исходные ЛС'!A6="","",'Исходные ЛС'!A6)</f>
        <v/>
      </c>
      <c r="B23" s="13" t="n">
        <f aca="false">IF('Исходные ЛС'!A6="",0,IF(COUNTIFS('Исходные ЛС'!A5:A14,'Исходные ЛС'!A6)&gt;1,1,0))</f>
        <v>0</v>
      </c>
      <c r="C23" s="13" t="n">
        <f aca="false">IF('Исходные ЛС'!A6="",0,IF('Исходные ЛС'!D6='Исходные ЛС'!$D$5,0,1))</f>
        <v>0</v>
      </c>
      <c r="D23" s="13" t="n">
        <f aca="false">IF('Исходные ЛС'!A6="",0,IF('Исходные ЛС'!C6='Исходные ЛС'!$C$5,0,1))</f>
        <v>0</v>
      </c>
      <c r="E23" s="7" t="n">
        <f aca="false">'Исходные ЛС'!K6</f>
        <v>0</v>
      </c>
      <c r="F23" s="13" t="n">
        <f aca="false">IF('Исходные ЛС'!D22&gt;'Исходные ЛС'!C22,1,0)+IF('Исходные ЛС'!D36&gt;'Исходные ЛС'!C36,1,0)</f>
        <v>0</v>
      </c>
    </row>
    <row r="24" customFormat="false" ht="15" hidden="false" customHeight="false" outlineLevel="0" collapsed="false">
      <c r="A24" s="8" t="str">
        <f aca="false">IF('Исходные ЛС'!A7="","",'Исходные ЛС'!A7)</f>
        <v/>
      </c>
      <c r="B24" s="13" t="n">
        <f aca="false">IF('Исходные ЛС'!A7="",0,IF(COUNTIFS('Исходные ЛС'!A5:A14,'Исходные ЛС'!A7)&gt;1,1,0))</f>
        <v>0</v>
      </c>
      <c r="C24" s="13" t="n">
        <f aca="false">IF('Исходные ЛС'!A7="",0,IF('Исходные ЛС'!D7='Исходные ЛС'!$D$5,0,1))</f>
        <v>0</v>
      </c>
      <c r="D24" s="13" t="n">
        <f aca="false">IF('Исходные ЛС'!A7="",0,IF('Исходные ЛС'!C7='Исходные ЛС'!$C$5,0,1))</f>
        <v>0</v>
      </c>
      <c r="E24" s="7" t="n">
        <f aca="false">'Исходные ЛС'!K7</f>
        <v>0</v>
      </c>
      <c r="F24" s="13" t="n">
        <f aca="false">IF('Исходные ЛС'!D23&gt;'Исходные ЛС'!C23,1,0)+IF('Исходные ЛС'!D37&gt;'Исходные ЛС'!C37,1,0)</f>
        <v>0</v>
      </c>
    </row>
    <row r="25" customFormat="false" ht="15" hidden="false" customHeight="false" outlineLevel="0" collapsed="false">
      <c r="A25" s="8" t="str">
        <f aca="false">IF('Исходные ЛС'!A8="","",'Исходные ЛС'!A8)</f>
        <v/>
      </c>
      <c r="B25" s="13" t="n">
        <f aca="false">IF('Исходные ЛС'!A8="",0,IF(COUNTIFS('Исходные ЛС'!A5:A14,'Исходные ЛС'!A8)&gt;1,1,0))</f>
        <v>0</v>
      </c>
      <c r="C25" s="13" t="n">
        <f aca="false">IF('Исходные ЛС'!A8="",0,IF('Исходные ЛС'!D8='Исходные ЛС'!$D$5,0,1))</f>
        <v>0</v>
      </c>
      <c r="D25" s="13" t="n">
        <f aca="false">IF('Исходные ЛС'!A8="",0,IF('Исходные ЛС'!C8='Исходные ЛС'!$C$5,0,1))</f>
        <v>0</v>
      </c>
      <c r="E25" s="7" t="n">
        <f aca="false">'Исходные ЛС'!K8</f>
        <v>0</v>
      </c>
      <c r="F25" s="13" t="n">
        <f aca="false">IF('Исходные ЛС'!D24&gt;'Исходные ЛС'!C24,1,0)+IF('Исходные ЛС'!D38&gt;'Исходные ЛС'!C38,1,0)</f>
        <v>0</v>
      </c>
    </row>
    <row r="26" customFormat="false" ht="15" hidden="false" customHeight="false" outlineLevel="0" collapsed="false">
      <c r="A26" s="8" t="str">
        <f aca="false">IF('Исходные ЛС'!A9="","",'Исходные ЛС'!A9)</f>
        <v/>
      </c>
      <c r="B26" s="13" t="n">
        <f aca="false">IF('Исходные ЛС'!A9="",0,IF(COUNTIFS('Исходные ЛС'!A5:A14,'Исходные ЛС'!A9)&gt;1,1,0))</f>
        <v>0</v>
      </c>
      <c r="C26" s="13" t="n">
        <f aca="false">IF('Исходные ЛС'!A9="",0,IF('Исходные ЛС'!D9='Исходные ЛС'!$D$5,0,1))</f>
        <v>0</v>
      </c>
      <c r="D26" s="13" t="n">
        <f aca="false">IF('Исходные ЛС'!A9="",0,IF('Исходные ЛС'!C9='Исходные ЛС'!$C$5,0,1))</f>
        <v>0</v>
      </c>
      <c r="E26" s="7" t="n">
        <f aca="false">'Исходные ЛС'!K9</f>
        <v>0</v>
      </c>
      <c r="F26" s="13" t="n">
        <f aca="false">IF('Исходные ЛС'!D25&gt;'Исходные ЛС'!C25,1,0)+IF('Исходные ЛС'!D39&gt;'Исходные ЛС'!C39,1,0)</f>
        <v>0</v>
      </c>
    </row>
    <row r="27" customFormat="false" ht="15" hidden="false" customHeight="false" outlineLevel="0" collapsed="false">
      <c r="A27" s="8" t="str">
        <f aca="false">IF('Исходные ЛС'!A10="","",'Исходные ЛС'!A10)</f>
        <v/>
      </c>
      <c r="B27" s="13" t="n">
        <f aca="false">IF('Исходные ЛС'!A10="",0,IF(COUNTIFS('Исходные ЛС'!A5:A14,'Исходные ЛС'!A10)&gt;1,1,0))</f>
        <v>0</v>
      </c>
      <c r="C27" s="13" t="n">
        <f aca="false">IF('Исходные ЛС'!A10="",0,IF('Исходные ЛС'!D10='Исходные ЛС'!$D$5,0,1))</f>
        <v>0</v>
      </c>
      <c r="D27" s="13" t="n">
        <f aca="false">IF('Исходные ЛС'!A10="",0,IF('Исходные ЛС'!C10='Исходные ЛС'!$C$5,0,1))</f>
        <v>0</v>
      </c>
      <c r="E27" s="7" t="n">
        <f aca="false">'Исходные ЛС'!K10</f>
        <v>0</v>
      </c>
      <c r="F27" s="13" t="n">
        <f aca="false">IF('Исходные ЛС'!D26&gt;'Исходные ЛС'!C26,1,0)+IF('Исходные ЛС'!D40&gt;'Исходные ЛС'!C40,1,0)</f>
        <v>0</v>
      </c>
    </row>
    <row r="28" customFormat="false" ht="15" hidden="false" customHeight="false" outlineLevel="0" collapsed="false">
      <c r="A28" s="8" t="str">
        <f aca="false">IF('Исходные ЛС'!A11="","",'Исходные ЛС'!A11)</f>
        <v/>
      </c>
      <c r="B28" s="13" t="n">
        <f aca="false">IF('Исходные ЛС'!A11="",0,IF(COUNTIFS('Исходные ЛС'!A5:A14,'Исходные ЛС'!A11)&gt;1,1,0))</f>
        <v>0</v>
      </c>
      <c r="C28" s="13" t="n">
        <f aca="false">IF('Исходные ЛС'!A11="",0,IF('Исходные ЛС'!D11='Исходные ЛС'!$D$5,0,1))</f>
        <v>0</v>
      </c>
      <c r="D28" s="13" t="n">
        <f aca="false">IF('Исходные ЛС'!A11="",0,IF('Исходные ЛС'!C11='Исходные ЛС'!$C$5,0,1))</f>
        <v>0</v>
      </c>
      <c r="E28" s="7" t="n">
        <f aca="false">'Исходные ЛС'!K11</f>
        <v>0</v>
      </c>
      <c r="F28" s="13" t="n">
        <f aca="false">IF('Исходные ЛС'!D27&gt;'Исходные ЛС'!C27,1,0)+IF('Исходные ЛС'!D41&gt;'Исходные ЛС'!C41,1,0)</f>
        <v>0</v>
      </c>
    </row>
    <row r="29" customFormat="false" ht="15" hidden="false" customHeight="false" outlineLevel="0" collapsed="false">
      <c r="A29" s="8" t="str">
        <f aca="false">IF('Исходные ЛС'!A12="","",'Исходные ЛС'!A12)</f>
        <v/>
      </c>
      <c r="B29" s="13" t="n">
        <f aca="false">IF('Исходные ЛС'!A12="",0,IF(COUNTIFS('Исходные ЛС'!A5:A14,'Исходные ЛС'!A12)&gt;1,1,0))</f>
        <v>0</v>
      </c>
      <c r="C29" s="13" t="n">
        <f aca="false">IF('Исходные ЛС'!A12="",0,IF('Исходные ЛС'!D12='Исходные ЛС'!$D$5,0,1))</f>
        <v>0</v>
      </c>
      <c r="D29" s="13" t="n">
        <f aca="false">IF('Исходные ЛС'!A12="",0,IF('Исходные ЛС'!C12='Исходные ЛС'!$C$5,0,1))</f>
        <v>0</v>
      </c>
      <c r="E29" s="7" t="n">
        <f aca="false">'Исходные ЛС'!K12</f>
        <v>0</v>
      </c>
      <c r="F29" s="13" t="n">
        <f aca="false">IF('Исходные ЛС'!D28&gt;'Исходные ЛС'!C28,1,0)+IF('Исходные ЛС'!D42&gt;'Исходные ЛС'!C42,1,0)</f>
        <v>0</v>
      </c>
    </row>
    <row r="30" customFormat="false" ht="15" hidden="false" customHeight="false" outlineLevel="0" collapsed="false">
      <c r="A30" s="8" t="str">
        <f aca="false">IF('Исходные ЛС'!A13="","",'Исходные ЛС'!A13)</f>
        <v/>
      </c>
      <c r="B30" s="13" t="n">
        <f aca="false">IF('Исходные ЛС'!A13="",0,IF(COUNTIFS('Исходные ЛС'!A5:A14,'Исходные ЛС'!A13)&gt;1,1,0))</f>
        <v>0</v>
      </c>
      <c r="C30" s="13" t="n">
        <f aca="false">IF('Исходные ЛС'!A13="",0,IF('Исходные ЛС'!D13='Исходные ЛС'!$D$5,0,1))</f>
        <v>0</v>
      </c>
      <c r="D30" s="13" t="n">
        <f aca="false">IF('Исходные ЛС'!A13="",0,IF('Исходные ЛС'!C13='Исходные ЛС'!$C$5,0,1))</f>
        <v>0</v>
      </c>
      <c r="E30" s="7" t="n">
        <f aca="false">'Исходные ЛС'!K13</f>
        <v>0</v>
      </c>
      <c r="F30" s="13" t="n">
        <f aca="false">IF('Исходные ЛС'!D29&gt;'Исходные ЛС'!C29,1,0)+IF('Исходные ЛС'!D43&gt;'Исходные ЛС'!C43,1,0)</f>
        <v>0</v>
      </c>
    </row>
    <row r="31" customFormat="false" ht="15" hidden="false" customHeight="false" outlineLevel="0" collapsed="false">
      <c r="A31" s="8" t="str">
        <f aca="false">IF('Исходные ЛС'!A14="","",'Исходные ЛС'!A14)</f>
        <v/>
      </c>
      <c r="B31" s="13" t="n">
        <f aca="false">IF('Исходные ЛС'!A14="",0,IF(COUNTIFS('Исходные ЛС'!A5:A14,'Исходные ЛС'!A14)&gt;1,1,0))</f>
        <v>0</v>
      </c>
      <c r="C31" s="13" t="n">
        <f aca="false">IF('Исходные ЛС'!A14="",0,IF('Исходные ЛС'!D14='Исходные ЛС'!$D$5,0,1))</f>
        <v>0</v>
      </c>
      <c r="D31" s="13" t="n">
        <f aca="false">IF('Исходные ЛС'!A14="",0,IF('Исходные ЛС'!C14='Исходные ЛС'!$C$5,0,1))</f>
        <v>0</v>
      </c>
      <c r="E31" s="7" t="n">
        <f aca="false">'Исходные ЛС'!K14</f>
        <v>0</v>
      </c>
      <c r="F31" s="13" t="n">
        <f aca="false">IF('Исходные ЛС'!D30&gt;'Исходные ЛС'!C30,1,0)+IF('Исходные ЛС'!D44&gt;'Исходные ЛС'!C44,1,0)</f>
        <v>0</v>
      </c>
    </row>
    <row r="34" customFormat="false" ht="45" hidden="false" customHeight="true" outlineLevel="0" collapsed="false">
      <c r="A34" s="4" t="s">
        <v>113</v>
      </c>
      <c r="B34" s="4" t="s">
        <v>114</v>
      </c>
      <c r="C34" s="4" t="s">
        <v>115</v>
      </c>
      <c r="D34" s="4" t="s">
        <v>116</v>
      </c>
      <c r="E34" s="4" t="s">
        <v>30</v>
      </c>
      <c r="F34" s="4" t="s">
        <v>112</v>
      </c>
    </row>
    <row r="35" customFormat="false" ht="15" hidden="false" customHeight="false" outlineLevel="0" collapsed="false">
      <c r="A35" s="8" t="str">
        <f aca="false">IF(Допзатраты!A5="","",Допзатраты!A5)</f>
        <v/>
      </c>
      <c r="B35" s="13" t="n">
        <f aca="false">IF(Допзатраты!A5="",0,IF(COUNTIFS(Допзатраты!A5:A14,Допзатраты!A5)&gt;1,1,0))</f>
        <v>0</v>
      </c>
      <c r="C35" s="13" t="n">
        <f aca="false">IF(Допзатраты!J5=0,0,IF(Допзатраты!C5="",1,0))</f>
        <v>0</v>
      </c>
      <c r="D35" s="13" t="n">
        <f aca="false">IF(Допзатраты!J5=0,0,IF(Допзатраты!A5="",1,0))</f>
        <v>0</v>
      </c>
      <c r="E35" s="7" t="n">
        <f aca="false">Допзатраты!K5</f>
        <v>0</v>
      </c>
      <c r="F35" s="13" t="n">
        <f aca="false">IF(Допзатраты!D21&gt;Допзатраты!C21,1,0)+IF(Допзатраты!D35&gt;Допзатраты!C35,1,0)</f>
        <v>0</v>
      </c>
    </row>
    <row r="36" customFormat="false" ht="15" hidden="false" customHeight="false" outlineLevel="0" collapsed="false">
      <c r="A36" s="8" t="str">
        <f aca="false">IF(Допзатраты!A6="","",Допзатраты!A6)</f>
        <v/>
      </c>
      <c r="B36" s="13" t="n">
        <f aca="false">IF(Допзатраты!A6="",0,IF(COUNTIFS(Допзатраты!A5:A14,Допзатраты!A6)&gt;1,1,0))</f>
        <v>0</v>
      </c>
      <c r="C36" s="13" t="n">
        <f aca="false">IF(Допзатраты!J6=0,0,IF(Допзатраты!C6="",1,0))</f>
        <v>0</v>
      </c>
      <c r="D36" s="13" t="n">
        <f aca="false">IF(Допзатраты!J6=0,0,IF(Допзатраты!A6="",1,0))</f>
        <v>0</v>
      </c>
      <c r="E36" s="7" t="n">
        <f aca="false">Допзатраты!K6</f>
        <v>0</v>
      </c>
      <c r="F36" s="13" t="n">
        <f aca="false">IF(Допзатраты!D22&gt;Допзатраты!C22,1,0)+IF(Допзатраты!D36&gt;Допзатраты!C36,1,0)</f>
        <v>0</v>
      </c>
    </row>
    <row r="37" customFormat="false" ht="15" hidden="false" customHeight="false" outlineLevel="0" collapsed="false">
      <c r="A37" s="8" t="str">
        <f aca="false">IF(Допзатраты!A7="","",Допзатраты!A7)</f>
        <v/>
      </c>
      <c r="B37" s="13" t="n">
        <f aca="false">IF(Допзатраты!A7="",0,IF(COUNTIFS(Допзатраты!A5:A14,Допзатраты!A7)&gt;1,1,0))</f>
        <v>0</v>
      </c>
      <c r="C37" s="13" t="n">
        <f aca="false">IF(Допзатраты!J7=0,0,IF(Допзатраты!C7="",1,0))</f>
        <v>0</v>
      </c>
      <c r="D37" s="13" t="n">
        <f aca="false">IF(Допзатраты!J7=0,0,IF(Допзатраты!A7="",1,0))</f>
        <v>0</v>
      </c>
      <c r="E37" s="7" t="n">
        <f aca="false">Допзатраты!K7</f>
        <v>0</v>
      </c>
      <c r="F37" s="13" t="n">
        <f aca="false">IF(Допзатраты!D23&gt;Допзатраты!C23,1,0)+IF(Допзатраты!D37&gt;Допзатраты!C37,1,0)</f>
        <v>0</v>
      </c>
    </row>
    <row r="38" customFormat="false" ht="15" hidden="false" customHeight="false" outlineLevel="0" collapsed="false">
      <c r="A38" s="8" t="str">
        <f aca="false">IF(Допзатраты!A8="","",Допзатраты!A8)</f>
        <v/>
      </c>
      <c r="B38" s="13" t="n">
        <f aca="false">IF(Допзатраты!A8="",0,IF(COUNTIFS(Допзатраты!A5:A14,Допзатраты!A8)&gt;1,1,0))</f>
        <v>0</v>
      </c>
      <c r="C38" s="13" t="n">
        <f aca="false">IF(Допзатраты!J8=0,0,IF(Допзатраты!C8="",1,0))</f>
        <v>0</v>
      </c>
      <c r="D38" s="13" t="n">
        <f aca="false">IF(Допзатраты!J8=0,0,IF(Допзатраты!A8="",1,0))</f>
        <v>0</v>
      </c>
      <c r="E38" s="7" t="n">
        <f aca="false">Допзатраты!K8</f>
        <v>0</v>
      </c>
      <c r="F38" s="13" t="n">
        <f aca="false">IF(Допзатраты!D24&gt;Допзатраты!C24,1,0)+IF(Допзатраты!D38&gt;Допзатраты!C38,1,0)</f>
        <v>0</v>
      </c>
    </row>
    <row r="39" customFormat="false" ht="15" hidden="false" customHeight="false" outlineLevel="0" collapsed="false">
      <c r="A39" s="8" t="str">
        <f aca="false">IF(Допзатраты!A9="","",Допзатраты!A9)</f>
        <v/>
      </c>
      <c r="B39" s="13" t="n">
        <f aca="false">IF(Допзатраты!A9="",0,IF(COUNTIFS(Допзатраты!A5:A14,Допзатраты!A9)&gt;1,1,0))</f>
        <v>0</v>
      </c>
      <c r="C39" s="13" t="n">
        <f aca="false">IF(Допзатраты!J9=0,0,IF(Допзатраты!C9="",1,0))</f>
        <v>0</v>
      </c>
      <c r="D39" s="13" t="n">
        <f aca="false">IF(Допзатраты!J9=0,0,IF(Допзатраты!A9="",1,0))</f>
        <v>0</v>
      </c>
      <c r="E39" s="7" t="n">
        <f aca="false">Допзатраты!K9</f>
        <v>0</v>
      </c>
      <c r="F39" s="13" t="n">
        <f aca="false">IF(Допзатраты!D25&gt;Допзатраты!C25,1,0)+IF(Допзатраты!D39&gt;Допзатраты!C39,1,0)</f>
        <v>0</v>
      </c>
    </row>
    <row r="40" customFormat="false" ht="15" hidden="false" customHeight="false" outlineLevel="0" collapsed="false">
      <c r="A40" s="8" t="str">
        <f aca="false">IF(Допзатраты!A10="","",Допзатраты!A10)</f>
        <v/>
      </c>
      <c r="B40" s="13" t="n">
        <f aca="false">IF(Допзатраты!A10="",0,IF(COUNTIFS(Допзатраты!A5:A14,Допзатраты!A10)&gt;1,1,0))</f>
        <v>0</v>
      </c>
      <c r="C40" s="13" t="n">
        <f aca="false">IF(Допзатраты!J10=0,0,IF(Допзатраты!C10="",1,0))</f>
        <v>0</v>
      </c>
      <c r="D40" s="13" t="n">
        <f aca="false">IF(Допзатраты!J10=0,0,IF(Допзатраты!A10="",1,0))</f>
        <v>0</v>
      </c>
      <c r="E40" s="7" t="n">
        <f aca="false">Допзатраты!K10</f>
        <v>0</v>
      </c>
      <c r="F40" s="13" t="n">
        <f aca="false">IF(Допзатраты!D26&gt;Допзатраты!C26,1,0)+IF(Допзатраты!D40&gt;Допзатраты!C40,1,0)</f>
        <v>0</v>
      </c>
    </row>
    <row r="41" customFormat="false" ht="15" hidden="false" customHeight="false" outlineLevel="0" collapsed="false">
      <c r="A41" s="8" t="str">
        <f aca="false">IF(Допзатраты!A11="","",Допзатраты!A11)</f>
        <v/>
      </c>
      <c r="B41" s="13" t="n">
        <f aca="false">IF(Допзатраты!A11="",0,IF(COUNTIFS(Допзатраты!A5:A14,Допзатраты!A11)&gt;1,1,0))</f>
        <v>0</v>
      </c>
      <c r="C41" s="13" t="n">
        <f aca="false">IF(Допзатраты!J11=0,0,IF(Допзатраты!C11="",1,0))</f>
        <v>0</v>
      </c>
      <c r="D41" s="13" t="n">
        <f aca="false">IF(Допзатраты!J11=0,0,IF(Допзатраты!A11="",1,0))</f>
        <v>0</v>
      </c>
      <c r="E41" s="7" t="n">
        <f aca="false">Допзатраты!K11</f>
        <v>0</v>
      </c>
      <c r="F41" s="13" t="n">
        <f aca="false">IF(Допзатраты!D27&gt;Допзатраты!C27,1,0)+IF(Допзатраты!D41&gt;Допзатраты!C41,1,0)</f>
        <v>0</v>
      </c>
    </row>
    <row r="42" customFormat="false" ht="15" hidden="false" customHeight="false" outlineLevel="0" collapsed="false">
      <c r="A42" s="8" t="str">
        <f aca="false">IF(Допзатраты!A12="","",Допзатраты!A12)</f>
        <v/>
      </c>
      <c r="B42" s="13" t="n">
        <f aca="false">IF(Допзатраты!A12="",0,IF(COUNTIFS(Допзатраты!A5:A14,Допзатраты!A12)&gt;1,1,0))</f>
        <v>0</v>
      </c>
      <c r="C42" s="13" t="n">
        <f aca="false">IF(Допзатраты!J12=0,0,IF(Допзатраты!C12="",1,0))</f>
        <v>0</v>
      </c>
      <c r="D42" s="13" t="n">
        <f aca="false">IF(Допзатраты!J12=0,0,IF(Допзатраты!A12="",1,0))</f>
        <v>0</v>
      </c>
      <c r="E42" s="7" t="n">
        <f aca="false">Допзатраты!K12</f>
        <v>0</v>
      </c>
      <c r="F42" s="13" t="n">
        <f aca="false">IF(Допзатраты!D28&gt;Допзатраты!C28,1,0)+IF(Допзатраты!D42&gt;Допзатраты!C42,1,0)</f>
        <v>0</v>
      </c>
    </row>
    <row r="43" customFormat="false" ht="15" hidden="false" customHeight="false" outlineLevel="0" collapsed="false">
      <c r="A43" s="8" t="str">
        <f aca="false">IF(Допзатраты!A13="","",Допзатраты!A13)</f>
        <v/>
      </c>
      <c r="B43" s="13" t="n">
        <f aca="false">IF(Допзатраты!A13="",0,IF(COUNTIFS(Допзатраты!A5:A14,Допзатраты!A13)&gt;1,1,0))</f>
        <v>0</v>
      </c>
      <c r="C43" s="13" t="n">
        <f aca="false">IF(Допзатраты!J13=0,0,IF(Допзатраты!C13="",1,0))</f>
        <v>0</v>
      </c>
      <c r="D43" s="13" t="n">
        <f aca="false">IF(Допзатраты!J13=0,0,IF(Допзатраты!A13="",1,0))</f>
        <v>0</v>
      </c>
      <c r="E43" s="7" t="n">
        <f aca="false">Допзатраты!K13</f>
        <v>0</v>
      </c>
      <c r="F43" s="13" t="n">
        <f aca="false">IF(Допзатраты!D29&gt;Допзатраты!C29,1,0)+IF(Допзатраты!D43&gt;Допзатраты!C43,1,0)</f>
        <v>0</v>
      </c>
    </row>
    <row r="44" customFormat="false" ht="15" hidden="false" customHeight="false" outlineLevel="0" collapsed="false">
      <c r="A44" s="8" t="str">
        <f aca="false">IF(Допзатраты!A14="","",Допзатраты!A14)</f>
        <v/>
      </c>
      <c r="B44" s="13" t="n">
        <f aca="false">IF(Допзатраты!A14="",0,IF(COUNTIFS(Допзатраты!A5:A14,Допзатраты!A14)&gt;1,1,0))</f>
        <v>0</v>
      </c>
      <c r="C44" s="13" t="n">
        <f aca="false">IF(Допзатраты!J14=0,0,IF(Допзатраты!C14="",1,0))</f>
        <v>0</v>
      </c>
      <c r="D44" s="13" t="n">
        <f aca="false">IF(Допзатраты!J14=0,0,IF(Допзатраты!A14="",1,0))</f>
        <v>0</v>
      </c>
      <c r="E44" s="7" t="n">
        <f aca="false">Допзатраты!K14</f>
        <v>0</v>
      </c>
      <c r="F44" s="13" t="n">
        <f aca="false">IF(Допзатраты!D30&gt;Допзатраты!C30,1,0)+IF(Допзатраты!D44&gt;Допзатраты!C44,1,0)</f>
        <v>0</v>
      </c>
    </row>
    <row r="46" customFormat="false" ht="15" hidden="false" customHeight="true" outlineLevel="0" collapsed="false">
      <c r="A46" s="2" t="s">
        <v>117</v>
      </c>
      <c r="B46" s="2"/>
      <c r="C46" s="2"/>
      <c r="D46" s="2"/>
      <c r="E46" s="2"/>
      <c r="F46" s="2"/>
    </row>
    <row r="47" customFormat="false" ht="15" hidden="false" customHeight="true" outlineLevel="0" collapsed="false">
      <c r="A47" s="2" t="s">
        <v>118</v>
      </c>
      <c r="B47" s="2"/>
      <c r="C47" s="2"/>
      <c r="D47" s="2"/>
      <c r="E47" s="2"/>
      <c r="F47" s="2"/>
    </row>
    <row r="48" customFormat="false" ht="15" hidden="false" customHeight="true" outlineLevel="0" collapsed="false">
      <c r="A48" s="2" t="s">
        <v>119</v>
      </c>
      <c r="B48" s="2"/>
      <c r="C48" s="2"/>
      <c r="D48" s="2"/>
      <c r="E48" s="2"/>
      <c r="F48" s="2"/>
    </row>
  </sheetData>
  <mergeCells count="13">
    <mergeCell ref="A2:F2"/>
    <mergeCell ref="A3:F3"/>
    <mergeCell ref="A11:E11"/>
    <mergeCell ref="A12:E12"/>
    <mergeCell ref="A13:E13"/>
    <mergeCell ref="A14:E14"/>
    <mergeCell ref="A15:E15"/>
    <mergeCell ref="A16:E16"/>
    <mergeCell ref="A18:E18"/>
    <mergeCell ref="A19:E19"/>
    <mergeCell ref="A46:F46"/>
    <mergeCell ref="A47:F47"/>
    <mergeCell ref="A48:F48"/>
  </mergeCells>
  <conditionalFormatting sqref="F12">
    <cfRule type="cellIs" priority="2" operator="notEqual" aboveAverage="0" equalAverage="0" bottom="0" percent="0" rank="0" text="" dxfId="7">
      <formula>0</formula>
    </cfRule>
  </conditionalFormatting>
  <conditionalFormatting sqref="F14">
    <cfRule type="cellIs" priority="3" operator="notEqual" aboveAverage="0" equalAverage="0" bottom="0" percent="0" rank="0" text="" dxfId="8">
      <formula>0</formula>
    </cfRule>
  </conditionalFormatting>
  <conditionalFormatting sqref="F19">
    <cfRule type="cellIs" priority="4" operator="notEqual" aboveAverage="0" equalAverage="0" bottom="0" percent="0" rank="0" text="" dxfId="9">
      <formula>0</formula>
    </cfRule>
  </conditionalFormatting>
  <conditionalFormatting sqref="B22:F31">
    <cfRule type="cellIs" priority="5" operator="notEqual" aboveAverage="0" equalAverage="0" bottom="0" percent="0" rank="0" text="" dxfId="10">
      <formula>0</formula>
    </cfRule>
  </conditionalFormatting>
  <conditionalFormatting sqref="B35:F44">
    <cfRule type="cellIs" priority="6" operator="notEqual" aboveAverage="0" equalAverage="0" bottom="0" percent="0" rank="0" text="" dxfId="11">
      <formula>0</formula>
    </cfRule>
  </conditionalFormatting>
  <printOptions headings="false" gridLines="false" gridLinesSet="true" horizontalCentered="false" verticalCentered="false"/>
  <pageMargins left="0.25" right="0.25" top="0.3" bottom="0.3" header="0.511811023622047" footer="0.1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2026-10-05T00:00:00Z</dcterms:created>
  <dc:creator>Сметрикс</dc:creator>
  <dc:description/>
  <dc:language>en-US</dc:language>
  <cp:lastModifiedBy>Unknown</cp:lastModifiedBy>
  <dcterms:modified xsi:type="dcterms:W3CDTF">2026-10-05T00:00:00Z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