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ВОР" state="visible" r:id="rId5"/>
    <sheet sheetId="3" name="Подбор" state="visible" r:id="rId6"/>
    <sheet sheetId="4" name="Ресурсы" state="visible" r:id="rId7"/>
    <sheet sheetId="5" name="ФЕРм 2001" state="visible" r:id="rId8"/>
    <sheet sheetId="6" name="Контроль" state="visible" r:id="rId9"/>
  </sheets>
  <definedNames>
    <definedName name="_xlnm.Print_Area" localSheetId="0">'Инструкция'!$A1:$B27</definedName>
    <definedName name="_xlnm.Print_Titles" localSheetId="0">'Инструкция'!$1:$8</definedName>
    <definedName name="_xlnm.Print_Area" localSheetId="1">'ВОР'!$A1:$L28</definedName>
    <definedName name="_xlnm.Print_Titles" localSheetId="1">'ВОР'!$1:$8</definedName>
    <definedName name="_xlnm.Print_Area" localSheetId="2">'Подбор'!$A1:$N29</definedName>
    <definedName name="_xlnm.Print_Titles" localSheetId="2">'Подбор'!$1:$8</definedName>
    <definedName name="_xlnm.Print_Area" localSheetId="3">'Ресурсы'!$A1:$I38</definedName>
    <definedName name="_xlnm.Print_Titles" localSheetId="3">'Ресурсы'!$1:$8</definedName>
    <definedName name="_xlnm.Print_Area" localSheetId="4">'ФЕРм 2001'!$A1:$L29</definedName>
    <definedName name="_xlnm.Print_Titles" localSheetId="4">'ФЕРм 2001'!$1:$8</definedName>
    <definedName name="_xlnm.Print_Area" localSheetId="5">'Контроль'!$A1:$C32</definedName>
    <definedName name="_xlnm.Print_Titles" localSheetId="5">'Контроль'!$1:$8</definedName>
  </definedNames>
  <calcPr calcId="171027" fullCalcOnLoad="1"/>
</workbook>
</file>

<file path=xl/sharedStrings.xml><?xml version="1.0" encoding="utf-8"?>
<sst xmlns="http://schemas.openxmlformats.org/spreadsheetml/2006/main" count="891" uniqueCount="133">
  <si>
    <t>ВОР и проверка подбора АПС и СОУЭ</t>
  </si>
  <si>
    <t>Объект</t>
  </si>
  <si>
    <t/>
  </si>
  <si>
    <t>Шифр проекта</t>
  </si>
  <si>
    <t>Дата</t>
  </si>
  <si>
    <t>2026-10-07</t>
  </si>
  <si>
    <t>Редакция нормативной базы</t>
  </si>
  <si>
    <t>Укажите редакцию сборника и применяемые изменения</t>
  </si>
  <si>
    <t>Составил / проверил</t>
  </si>
  <si>
    <t>Жёлтые ячейки: исходные данные. Формулы защищены. Условный кандидат требует проверки сметчиком.</t>
  </si>
  <si>
    <t>Поле</t>
  </si>
  <si>
    <t>Порядок работы</t>
  </si>
  <si>
    <t>Назначение</t>
  </si>
  <si>
    <t>Рабочий шаблон редакции. Заполняется по проекту; не является утверждённой формой ЛСР.</t>
  </si>
  <si>
    <t>Что редактировать</t>
  </si>
  <si>
    <t>Жёлтые ячейки содержат исходные данные. Белые ячейки с формулами защищены от случайной правки.</t>
  </si>
  <si>
    <t>Пример заполнения строки</t>
  </si>
  <si>
    <t>Монтаж дымового пожарного извещателя нормального исполнения на потолке; единица: шт; количество: 12. Объём условный.</t>
  </si>
  <si>
    <t>Лист ВОР</t>
  </si>
  <si>
    <t>Внесите позицию спецификации, точную модель, функцию, исполнение, крепление, подключения, лучи, единицу и количество.</t>
  </si>
  <si>
    <t>Лист Подбор</t>
  </si>
  <si>
    <t>Укажите базу, шифр, измеритель и его размер. Объём нормы = физический объём / размер измерителя. Единицы должны соответствовать.</t>
  </si>
  <si>
    <t>Источники норм</t>
  </si>
  <si>
    <t>Шифры и расходы примера: ГЭСНм ФСНБ-2022. Названия и расходы сохранены по нормам; применяемую редакцию проверьте на дату своей сметы.</t>
  </si>
  <si>
    <t>Обоснование</t>
  </si>
  <si>
    <t>Поле с паспортом, проектным листом и доводом выбора заполняет сметчик. Кандидат не становится подтверждённым при изменении количества.</t>
  </si>
  <si>
    <t>Лист Ресурсы</t>
  </si>
  <si>
    <t>Код, название, единица и расход относятся к выбранной норме. Расход на строку = объём нормы × нормативный расход.</t>
  </si>
  <si>
    <t>Ресурсы труда</t>
  </si>
  <si>
    <t>Для трудовых ресурсов единица указана как чел.-ч по виду ресурса. Размер измерителя нормы не меняется.</t>
  </si>
  <si>
    <t>Нулевой расход</t>
  </si>
  <si>
    <t>Строки с расходом 0 сохранены; состав и точность расхода проверяют по сборнику перед расчётом.</t>
  </si>
  <si>
    <t>Пример оповещения</t>
  </si>
  <si>
    <t>Громкоговорители на кирпичной стене внутри помещения, табло на кирпичной или бетонной стене; высота 3 м. Подбор условный до проверки модели и технологии.</t>
  </si>
  <si>
    <t>Измерители</t>
  </si>
  <si>
    <t>100 шт. и 1000 м ресурса отличаются от штук и метров. Лучи не заменяют числом адресов или извещателей.</t>
  </si>
  <si>
    <t>Лист ФЕРм 2001</t>
  </si>
  <si>
    <t>Отдельное историческое сопоставление ФЕРм ФСНБ-2020: базисный уровень цен 2001 года. Текущая цена системы не рассчитывается.</t>
  </si>
  <si>
    <t>Изменение нормы</t>
  </si>
  <si>
    <t>При замене шифра заново заполните измеритель, расход труда, ресурсы и цены соответствующей базы. Старые расходы и цены к новой норме не переносят.</t>
  </si>
  <si>
    <t>Не включено в суммы</t>
  </si>
  <si>
    <t>Поставка приборов, магистрали, короба, проходки, питание и другие проектные работы, ПНР, НР, СП, непредвиденные и НДС.</t>
  </si>
  <si>
    <t>ПНР</t>
  </si>
  <si>
    <t>Состав монтажа сверяют с программой испытаний. Для ПНР нужны исходные документы и отдельное обоснование.</t>
  </si>
  <si>
    <t>Официальное разъяснение</t>
  </si>
  <si>
    <t>https://www.gosekspertiza-rt.ru/frequent-questions/</t>
  </si>
  <si>
    <t>Изменения ФСНБ-2022</t>
  </si>
  <si>
    <t>https://t.me/s/minstroyrf?before=23726</t>
  </si>
  <si>
    <t>Проверка источников</t>
  </si>
  <si>
    <t>Ведомость объёмов работ АПС и СОУЭ: бланк</t>
  </si>
  <si>
    <t>№</t>
  </si>
  <si>
    <t>Позиция проекта</t>
  </si>
  <si>
    <t>Точное оборудование / модель</t>
  </si>
  <si>
    <t>Функция</t>
  </si>
  <si>
    <t>Исполнение</t>
  </si>
  <si>
    <t>Способ крепления / основание</t>
  </si>
  <si>
    <t>Тип жилы</t>
  </si>
  <si>
    <t>Число подключаемых концов</t>
  </si>
  <si>
    <t>Лучи</t>
  </si>
  <si>
    <t>Физическая единица</t>
  </si>
  <si>
    <t>Физический объём</t>
  </si>
  <si>
    <t>Паспорт / лист проекта</t>
  </si>
  <si>
    <t>Подбор норм и перевод измерителей</t>
  </si>
  <si>
    <t>№ ВОР</t>
  </si>
  <si>
    <t>Работа</t>
  </si>
  <si>
    <t>База</t>
  </si>
  <si>
    <t>Шифр</t>
  </si>
  <si>
    <t>Измеритель</t>
  </si>
  <si>
    <t>Размер измерителя</t>
  </si>
  <si>
    <t>Объём нормы</t>
  </si>
  <si>
    <t>Статус обоснования</t>
  </si>
  <si>
    <t>Обоснование / паспорт</t>
  </si>
  <si>
    <t>Источник нормы</t>
  </si>
  <si>
    <t>Дата проверки</t>
  </si>
  <si>
    <t>Труд на измеритель, чел.-ч</t>
  </si>
  <si>
    <t>Труд всего, чел.-ч</t>
  </si>
  <si>
    <t>Расход ресурсов ГЭСНм ФСНБ-2022</t>
  </si>
  <si>
    <t>Шифр нормы</t>
  </si>
  <si>
    <t>Код ресурса</t>
  </si>
  <si>
    <t>Название ресурса</t>
  </si>
  <si>
    <t>Единица ресурса</t>
  </si>
  <si>
    <t>Расход на измеритель</t>
  </si>
  <si>
    <t>Расход на строку</t>
  </si>
  <si>
    <t>Пояснение</t>
  </si>
  <si>
    <t>Отдельная проверка ФЕРм ФСНБ-2020: базисный уровень цен 2001 года</t>
  </si>
  <si>
    <t>Шифр ФЕРм</t>
  </si>
  <si>
    <t>ПЗ на измеритель, руб.</t>
  </si>
  <si>
    <t>ОЗП на измеритель, руб.</t>
  </si>
  <si>
    <t>ЭМ на измеритель, руб.</t>
  </si>
  <si>
    <t>Материалы на измеритель, руб.</t>
  </si>
  <si>
    <t>ПЗ строки, руб.</t>
  </si>
  <si>
    <t>ОЗП строки, руб.</t>
  </si>
  <si>
    <t>ЭМ строки, руб.</t>
  </si>
  <si>
    <t>Материалы строки, руб.</t>
  </si>
  <si>
    <t>Контроль ПЗ минус составляющие, руб.</t>
  </si>
  <si>
    <t>Итого базисные прямые затраты</t>
  </si>
  <si>
    <t>Проверка исходных данных, поставки и подбора</t>
  </si>
  <si>
    <t>Проверка</t>
  </si>
  <si>
    <t>Статус / результат</t>
  </si>
  <si>
    <t>Комментарий</t>
  </si>
  <si>
    <t>Модель, функция и исполнение</t>
  </si>
  <si>
    <t>проверить</t>
  </si>
  <si>
    <t>Паспорт и спецификация для каждой строки</t>
  </si>
  <si>
    <t>Крепление и подключения</t>
  </si>
  <si>
    <t>Основание, масса, мощность, жила, число концов</t>
  </si>
  <si>
    <t>Лучи и адреса</t>
  </si>
  <si>
    <t>Лучи подтверждены проектом; не заменены количеством устройств</t>
  </si>
  <si>
    <t>Измеритель и единицы</t>
  </si>
  <si>
    <t>Физическая единица соответствует измерителю; проверено деление на 10 или 100</t>
  </si>
  <si>
    <t>Указать применяемые изменения на дату сметы</t>
  </si>
  <si>
    <t>Условные кандидаты</t>
  </si>
  <si>
    <t>Приложить довод сопоставления технологии и ресурсов</t>
  </si>
  <si>
    <t>Состав монтажных работ</t>
  </si>
  <si>
    <t>Проверить состав нормы и пересечение с испытаниями</t>
  </si>
  <si>
    <t>Поставка приборов</t>
  </si>
  <si>
    <t>Отдельная спецификация, без повторного учёта</t>
  </si>
  <si>
    <t>Магистрали, короб, проходки, питание</t>
  </si>
  <si>
    <t>Отдельная ВОР по проекту; в приборном примере не учтены</t>
  </si>
  <si>
    <t>Документы ПНР</t>
  </si>
  <si>
    <t>Задание, график и программа испытаний</t>
  </si>
  <si>
    <t>НР, СП, непредвиденные и НДС</t>
  </si>
  <si>
    <t>Не включены в суммы примера; обосновать при расчёте сметы</t>
  </si>
  <si>
    <t>Проверил сметчик</t>
  </si>
  <si>
    <t>ФИО, дата и решение по подбору</t>
  </si>
  <si>
    <t>Подтверждённые строки подбора</t>
  </si>
  <si>
    <t>Строки с запросом паспорта</t>
  </si>
  <si>
    <t>Затраты труда, чел.-ч</t>
  </si>
  <si>
    <t>ФЕРм: базисные ПЗ, руб. 2001 года</t>
  </si>
  <si>
    <t>Контроль ПЗ минус ОЗП, ЭМ, материалы</t>
  </si>
  <si>
    <t>Проводка, отдельная проверка</t>
  </si>
  <si>
    <t>Лучи линейного блока, отдельная проверка</t>
  </si>
  <si>
    <t>Ручные извещатели, условный аналог</t>
  </si>
  <si>
    <t>Строки 29, 30, 31 демонстрируют измерители 100 м, 10 лучей, 100 шт. и не включаются в суммы пяти приборных строк.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</si>
</sst>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#"/>
  </numFmts>
  <fonts count="7" x14ac:knownFonts="1">
    <font>
      <color theme="1"/>
      <family val="2"/>
      <scheme val="minor"/>
      <sz val="11"/>
      <name val="Calibri"/>
    </font>
    <font>
      <b/>
      <color rgb="FF553524"/>
      <sz val="15"/>
      <name val="Arial"/>
    </font>
    <font>
      <sz val="10"/>
      <name val="Arial"/>
    </font>
    <font>
      <b/>
      <color rgb="FFFFFFFF"/>
      <sz val="10"/>
      <name val="Arial"/>
    </font>
    <font>
      <color rgb="FF0000AA"/>
      <sz val="10"/>
      <name val="Arial"/>
    </font>
    <font>
      <color rgb="FF008000"/>
      <sz val="10"/>
      <name val="Arial"/>
    </font>
    <font>
      <color rgb="FF00000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553524"/>
      </patternFill>
    </fill>
  </fills>
  <borders count="2">
    <border>
      <left/>
      <right/>
      <top/>
      <bottom/>
      <diagonal/>
    </border>
    <border>
      <left/>
      <right/>
      <top/>
      <bottom style="hair">
        <color rgb="FFDED6CE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 applyProtection="1">
      <alignment vertical="top" wrapText="1"/>
      <protection locked="0"/>
    </xf>
    <xf numFmtId="0" fontId="3" fillId="3" borderId="0" xfId="0" applyFont="1" applyFill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2" borderId="1" xfId="0" applyFont="1" applyFill="1" applyBorder="1" applyAlignment="1" applyProtection="1">
      <alignment vertical="top" wrapText="1"/>
      <protection locked="0"/>
    </xf>
    <xf numFmtId="164" fontId="5" fillId="2" borderId="1" xfId="0" applyNumberFormat="1" applyFont="1" applyFill="1" applyBorder="1" applyAlignment="1" applyProtection="1">
      <alignment vertical="top" wrapText="1"/>
    </xf>
    <xf numFmtId="164" fontId="6" fillId="2" borderId="1" xfId="0" applyNumberFormat="1" applyFont="1" applyFill="1" applyBorder="1" applyAlignment="1" applyProtection="1">
      <alignment vertical="top" wrapText="1"/>
    </xf>
    <xf numFmtId="164" fontId="6" fillId="0" borderId="1" xfId="0" applyNumberFormat="1" applyFont="1" applyBorder="1" applyAlignment="1" applyProtection="1">
      <alignment vertical="top" wrapText="1"/>
    </xf>
    <xf numFmtId="2" fontId="6" fillId="2" borderId="1" xfId="0" applyNumberFormat="1" applyFont="1" applyFill="1" applyBorder="1" applyAlignment="1" applyProtection="1">
      <alignment vertical="top" wrapText="1"/>
    </xf>
    <xf numFmtId="2" fontId="6" fillId="0" borderId="1" xfId="0" applyNumberFormat="1" applyFont="1" applyBorder="1" applyAlignment="1" applyProtection="1">
      <alignment vertical="top" wrapText="1"/>
    </xf>
    <xf numFmtId="164" fontId="5" fillId="0" borderId="1" xfId="0" applyNumberFormat="1" applyFont="1" applyBorder="1" applyAlignment="1" applyProtection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7"/>
  <sheetViews>
    <sheetView workbookViewId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32" customWidth="1"/>
    <col min="2" max="2" width="110" customWidth="1"/>
  </cols>
  <sheetData>
    <row r="1" ht="28" customHeight="1" spans="1:2" x14ac:dyDescent="0.25">
      <c r="A1" s="1" t="s">
        <v>0</v>
      </c>
      <c r="B1" s="1"/>
    </row>
    <row r="2" spans="1:2" x14ac:dyDescent="0.25">
      <c r="A2" s="2" t="s">
        <v>1</v>
      </c>
      <c r="B2" s="3" t="s">
        <v>2</v>
      </c>
    </row>
    <row r="3" spans="1:2" x14ac:dyDescent="0.25">
      <c r="A3" s="2" t="s">
        <v>3</v>
      </c>
      <c r="B3" s="3" t="s">
        <v>2</v>
      </c>
    </row>
    <row r="4" spans="1:2" x14ac:dyDescent="0.25">
      <c r="A4" s="2" t="s">
        <v>4</v>
      </c>
      <c r="B4" s="3" t="s">
        <v>5</v>
      </c>
    </row>
    <row r="5" spans="1:2" x14ac:dyDescent="0.25">
      <c r="A5" s="2" t="s">
        <v>6</v>
      </c>
      <c r="B5" s="3" t="s">
        <v>7</v>
      </c>
    </row>
    <row r="6" spans="1:2" x14ac:dyDescent="0.25">
      <c r="A6" s="2" t="s">
        <v>8</v>
      </c>
      <c r="B6" s="3" t="s">
        <v>2</v>
      </c>
    </row>
    <row r="7" ht="32" customHeight="1" spans="1:2" x14ac:dyDescent="0.25">
      <c r="A7" s="2" t="s">
        <v>9</v>
      </c>
      <c r="B7" s="2"/>
    </row>
    <row r="8" ht="45" customHeight="1" spans="1:2" x14ac:dyDescent="0.25">
      <c r="A8" s="4" t="s">
        <v>10</v>
      </c>
      <c r="B8" s="4" t="s">
        <v>11</v>
      </c>
    </row>
    <row r="9" ht="44" customHeight="1" spans="1:2" x14ac:dyDescent="0.25">
      <c r="A9" s="5" t="s">
        <v>12</v>
      </c>
      <c r="B9" s="5" t="s">
        <v>13</v>
      </c>
    </row>
    <row r="10" ht="44" customHeight="1" spans="1:2" x14ac:dyDescent="0.25">
      <c r="A10" s="5" t="s">
        <v>14</v>
      </c>
      <c r="B10" s="5" t="s">
        <v>15</v>
      </c>
    </row>
    <row r="11" ht="44" customHeight="1" spans="1:2" x14ac:dyDescent="0.25">
      <c r="A11" s="5" t="s">
        <v>16</v>
      </c>
      <c r="B11" s="5" t="s">
        <v>17</v>
      </c>
    </row>
    <row r="12" ht="44" customHeight="1" spans="1:2" x14ac:dyDescent="0.25">
      <c r="A12" s="5" t="s">
        <v>18</v>
      </c>
      <c r="B12" s="5" t="s">
        <v>19</v>
      </c>
    </row>
    <row r="13" ht="44" customHeight="1" spans="1:2" x14ac:dyDescent="0.25">
      <c r="A13" s="5" t="s">
        <v>20</v>
      </c>
      <c r="B13" s="5" t="s">
        <v>21</v>
      </c>
    </row>
    <row r="14" ht="44" customHeight="1" spans="1:2" x14ac:dyDescent="0.25">
      <c r="A14" s="5" t="s">
        <v>22</v>
      </c>
      <c r="B14" s="5" t="s">
        <v>23</v>
      </c>
    </row>
    <row r="15" ht="44" customHeight="1" spans="1:2" x14ac:dyDescent="0.25">
      <c r="A15" s="5" t="s">
        <v>24</v>
      </c>
      <c r="B15" s="5" t="s">
        <v>25</v>
      </c>
    </row>
    <row r="16" ht="44" customHeight="1" spans="1:2" x14ac:dyDescent="0.25">
      <c r="A16" s="5" t="s">
        <v>26</v>
      </c>
      <c r="B16" s="5" t="s">
        <v>27</v>
      </c>
    </row>
    <row r="17" ht="44" customHeight="1" spans="1:2" x14ac:dyDescent="0.25">
      <c r="A17" s="5" t="s">
        <v>28</v>
      </c>
      <c r="B17" s="5" t="s">
        <v>29</v>
      </c>
    </row>
    <row r="18" ht="44" customHeight="1" spans="1:2" x14ac:dyDescent="0.25">
      <c r="A18" s="5" t="s">
        <v>30</v>
      </c>
      <c r="B18" s="5" t="s">
        <v>31</v>
      </c>
    </row>
    <row r="19" ht="44" customHeight="1" spans="1:2" x14ac:dyDescent="0.25">
      <c r="A19" s="5" t="s">
        <v>32</v>
      </c>
      <c r="B19" s="5" t="s">
        <v>33</v>
      </c>
    </row>
    <row r="20" ht="44" customHeight="1" spans="1:2" x14ac:dyDescent="0.25">
      <c r="A20" s="5" t="s">
        <v>34</v>
      </c>
      <c r="B20" s="5" t="s">
        <v>35</v>
      </c>
    </row>
    <row r="21" ht="44" customHeight="1" spans="1:2" x14ac:dyDescent="0.25">
      <c r="A21" s="5" t="s">
        <v>36</v>
      </c>
      <c r="B21" s="5" t="s">
        <v>37</v>
      </c>
    </row>
    <row r="22" ht="44" customHeight="1" spans="1:2" x14ac:dyDescent="0.25">
      <c r="A22" s="5" t="s">
        <v>38</v>
      </c>
      <c r="B22" s="5" t="s">
        <v>39</v>
      </c>
    </row>
    <row r="23" ht="44" customHeight="1" spans="1:2" x14ac:dyDescent="0.25">
      <c r="A23" s="5" t="s">
        <v>40</v>
      </c>
      <c r="B23" s="5" t="s">
        <v>41</v>
      </c>
    </row>
    <row r="24" ht="44" customHeight="1" spans="1:2" x14ac:dyDescent="0.25">
      <c r="A24" s="5" t="s">
        <v>42</v>
      </c>
      <c r="B24" s="5" t="s">
        <v>43</v>
      </c>
    </row>
    <row r="25" ht="44" customHeight="1" spans="1:2" x14ac:dyDescent="0.25">
      <c r="A25" s="5" t="s">
        <v>44</v>
      </c>
      <c r="B25" s="5" t="s">
        <v>45</v>
      </c>
    </row>
    <row r="26" ht="44" customHeight="1" spans="1:2" x14ac:dyDescent="0.25">
      <c r="A26" s="5" t="s">
        <v>46</v>
      </c>
      <c r="B26" s="5" t="s">
        <v>47</v>
      </c>
    </row>
    <row r="27" ht="44" customHeight="1" spans="1:2" x14ac:dyDescent="0.25">
      <c r="A27" s="5" t="s">
        <v>48</v>
      </c>
      <c r="B27" s="5" t="s">
        <v>5</v>
      </c>
    </row>
  </sheetData>
  <sheetProtection sheet="1" autoFilter="0" algorithmName="SHA-512" hashValue="+3tv8s4cWvyKjZlVtAxCZ04u9n1Cwc34R2hh+FKscd4LCG037LFkW+qnejn1nZkQ8HQsCSFOr52Jxu6xSBjrdQ==" saltValue="i2TnKyMun3/Gfsu76IeFTA==" spinCount="100000"/>
  <mergeCells count="2">
    <mergeCell ref="A1:B1"/>
    <mergeCell ref="A7:B7"/>
  </mergeCells>
  <pageMargins left="0.25" right="0.25" top="0.4" bottom="0.4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workbookViewId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16" customWidth="1"/>
    <col min="3" max="3" width="44" customWidth="1"/>
    <col min="4" max="5" width="22" customWidth="1"/>
    <col min="6" max="6" width="30" customWidth="1"/>
    <col min="7" max="7" width="18" customWidth="1"/>
    <col min="8" max="8" width="15" customWidth="1"/>
    <col min="9" max="9" width="12" customWidth="1"/>
    <col min="10" max="10" width="15" customWidth="1"/>
    <col min="11" max="11" width="16" customWidth="1"/>
    <col min="12" max="12" width="30" customWidth="1"/>
  </cols>
  <sheetData>
    <row r="1" ht="28" customHeight="1" spans="1:12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2" t="s">
        <v>3</v>
      </c>
      <c r="B3" s="3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2" t="s">
        <v>4</v>
      </c>
      <c r="B4" s="3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5">
      <c r="A5" s="2" t="s">
        <v>6</v>
      </c>
      <c r="B5" s="3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2" t="s">
        <v>8</v>
      </c>
      <c r="B6" s="3" t="s">
        <v>2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ht="32" customHeight="1" spans="1:12" x14ac:dyDescent="0.25">
      <c r="A7" s="2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ht="45" customHeight="1" spans="1:12" x14ac:dyDescent="0.25">
      <c r="A8" s="4" t="s">
        <v>50</v>
      </c>
      <c r="B8" s="4" t="s">
        <v>51</v>
      </c>
      <c r="C8" s="4" t="s">
        <v>52</v>
      </c>
      <c r="D8" s="4" t="s">
        <v>53</v>
      </c>
      <c r="E8" s="4" t="s">
        <v>54</v>
      </c>
      <c r="F8" s="4" t="s">
        <v>55</v>
      </c>
      <c r="G8" s="4" t="s">
        <v>56</v>
      </c>
      <c r="H8" s="4" t="s">
        <v>57</v>
      </c>
      <c r="I8" s="4" t="s">
        <v>58</v>
      </c>
      <c r="J8" s="4" t="s">
        <v>59</v>
      </c>
      <c r="K8" s="4" t="s">
        <v>60</v>
      </c>
      <c r="L8" s="4" t="s">
        <v>61</v>
      </c>
    </row>
    <row r="9" ht="44" customHeight="1" spans="1:12" x14ac:dyDescent="0.25">
      <c r="A9" s="6">
        <v>1</v>
      </c>
      <c r="B9" s="6" t="s">
        <v>2</v>
      </c>
      <c r="C9" s="6" t="s">
        <v>2</v>
      </c>
      <c r="D9" s="6" t="s">
        <v>2</v>
      </c>
      <c r="E9" s="6" t="s">
        <v>2</v>
      </c>
      <c r="F9" s="6" t="s">
        <v>2</v>
      </c>
      <c r="G9" s="6" t="s">
        <v>2</v>
      </c>
      <c r="H9" s="6" t="s">
        <v>2</v>
      </c>
      <c r="I9" s="6" t="s">
        <v>2</v>
      </c>
      <c r="J9" s="6" t="s">
        <v>2</v>
      </c>
      <c r="K9" s="6" t="s">
        <v>2</v>
      </c>
      <c r="L9" s="6" t="s">
        <v>2</v>
      </c>
    </row>
    <row r="10" ht="44" customHeight="1" spans="1:12" x14ac:dyDescent="0.25">
      <c r="A10" s="6">
        <v>2</v>
      </c>
      <c r="B10" s="6" t="s">
        <v>2</v>
      </c>
      <c r="C10" s="6" t="s">
        <v>2</v>
      </c>
      <c r="D10" s="6" t="s">
        <v>2</v>
      </c>
      <c r="E10" s="6" t="s">
        <v>2</v>
      </c>
      <c r="F10" s="6" t="s">
        <v>2</v>
      </c>
      <c r="G10" s="6" t="s">
        <v>2</v>
      </c>
      <c r="H10" s="6" t="s">
        <v>2</v>
      </c>
      <c r="I10" s="6" t="s">
        <v>2</v>
      </c>
      <c r="J10" s="6" t="s">
        <v>2</v>
      </c>
      <c r="K10" s="6" t="s">
        <v>2</v>
      </c>
      <c r="L10" s="6" t="s">
        <v>2</v>
      </c>
    </row>
    <row r="11" ht="44" customHeight="1" spans="1:12" x14ac:dyDescent="0.25">
      <c r="A11" s="6">
        <v>3</v>
      </c>
      <c r="B11" s="6" t="s">
        <v>2</v>
      </c>
      <c r="C11" s="6" t="s">
        <v>2</v>
      </c>
      <c r="D11" s="6" t="s">
        <v>2</v>
      </c>
      <c r="E11" s="6" t="s">
        <v>2</v>
      </c>
      <c r="F11" s="6" t="s">
        <v>2</v>
      </c>
      <c r="G11" s="6" t="s">
        <v>2</v>
      </c>
      <c r="H11" s="6" t="s">
        <v>2</v>
      </c>
      <c r="I11" s="6" t="s">
        <v>2</v>
      </c>
      <c r="J11" s="6" t="s">
        <v>2</v>
      </c>
      <c r="K11" s="6" t="s">
        <v>2</v>
      </c>
      <c r="L11" s="6" t="s">
        <v>2</v>
      </c>
    </row>
    <row r="12" ht="44" customHeight="1" spans="1:12" x14ac:dyDescent="0.25">
      <c r="A12" s="6">
        <v>4</v>
      </c>
      <c r="B12" s="6" t="s">
        <v>2</v>
      </c>
      <c r="C12" s="6" t="s">
        <v>2</v>
      </c>
      <c r="D12" s="6" t="s">
        <v>2</v>
      </c>
      <c r="E12" s="6" t="s">
        <v>2</v>
      </c>
      <c r="F12" s="6" t="s">
        <v>2</v>
      </c>
      <c r="G12" s="6" t="s">
        <v>2</v>
      </c>
      <c r="H12" s="6" t="s">
        <v>2</v>
      </c>
      <c r="I12" s="6" t="s">
        <v>2</v>
      </c>
      <c r="J12" s="6" t="s">
        <v>2</v>
      </c>
      <c r="K12" s="6" t="s">
        <v>2</v>
      </c>
      <c r="L12" s="6" t="s">
        <v>2</v>
      </c>
    </row>
    <row r="13" ht="44" customHeight="1" spans="1:12" x14ac:dyDescent="0.25">
      <c r="A13" s="6">
        <v>5</v>
      </c>
      <c r="B13" s="6" t="s">
        <v>2</v>
      </c>
      <c r="C13" s="6" t="s">
        <v>2</v>
      </c>
      <c r="D13" s="6" t="s">
        <v>2</v>
      </c>
      <c r="E13" s="6" t="s">
        <v>2</v>
      </c>
      <c r="F13" s="6" t="s">
        <v>2</v>
      </c>
      <c r="G13" s="6" t="s">
        <v>2</v>
      </c>
      <c r="H13" s="6" t="s">
        <v>2</v>
      </c>
      <c r="I13" s="6" t="s">
        <v>2</v>
      </c>
      <c r="J13" s="6" t="s">
        <v>2</v>
      </c>
      <c r="K13" s="6" t="s">
        <v>2</v>
      </c>
      <c r="L13" s="6" t="s">
        <v>2</v>
      </c>
    </row>
    <row r="14" ht="44" customHeight="1" spans="1:12" x14ac:dyDescent="0.25">
      <c r="A14" s="6">
        <v>6</v>
      </c>
      <c r="B14" s="6" t="s">
        <v>2</v>
      </c>
      <c r="C14" s="6" t="s">
        <v>2</v>
      </c>
      <c r="D14" s="6" t="s">
        <v>2</v>
      </c>
      <c r="E14" s="6" t="s">
        <v>2</v>
      </c>
      <c r="F14" s="6" t="s">
        <v>2</v>
      </c>
      <c r="G14" s="6" t="s">
        <v>2</v>
      </c>
      <c r="H14" s="6" t="s">
        <v>2</v>
      </c>
      <c r="I14" s="6" t="s">
        <v>2</v>
      </c>
      <c r="J14" s="6" t="s">
        <v>2</v>
      </c>
      <c r="K14" s="6" t="s">
        <v>2</v>
      </c>
      <c r="L14" s="6" t="s">
        <v>2</v>
      </c>
    </row>
    <row r="15" ht="44" customHeight="1" spans="1:12" x14ac:dyDescent="0.25">
      <c r="A15" s="6">
        <v>7</v>
      </c>
      <c r="B15" s="6" t="s">
        <v>2</v>
      </c>
      <c r="C15" s="6" t="s">
        <v>2</v>
      </c>
      <c r="D15" s="6" t="s">
        <v>2</v>
      </c>
      <c r="E15" s="6" t="s">
        <v>2</v>
      </c>
      <c r="F15" s="6" t="s">
        <v>2</v>
      </c>
      <c r="G15" s="6" t="s">
        <v>2</v>
      </c>
      <c r="H15" s="6" t="s">
        <v>2</v>
      </c>
      <c r="I15" s="6" t="s">
        <v>2</v>
      </c>
      <c r="J15" s="6" t="s">
        <v>2</v>
      </c>
      <c r="K15" s="6" t="s">
        <v>2</v>
      </c>
      <c r="L15" s="6" t="s">
        <v>2</v>
      </c>
    </row>
    <row r="16" ht="44" customHeight="1" spans="1:12" x14ac:dyDescent="0.25">
      <c r="A16" s="6">
        <v>8</v>
      </c>
      <c r="B16" s="6" t="s">
        <v>2</v>
      </c>
      <c r="C16" s="6" t="s">
        <v>2</v>
      </c>
      <c r="D16" s="6" t="s">
        <v>2</v>
      </c>
      <c r="E16" s="6" t="s">
        <v>2</v>
      </c>
      <c r="F16" s="6" t="s">
        <v>2</v>
      </c>
      <c r="G16" s="6" t="s">
        <v>2</v>
      </c>
      <c r="H16" s="6" t="s">
        <v>2</v>
      </c>
      <c r="I16" s="6" t="s">
        <v>2</v>
      </c>
      <c r="J16" s="6" t="s">
        <v>2</v>
      </c>
      <c r="K16" s="6" t="s">
        <v>2</v>
      </c>
      <c r="L16" s="6" t="s">
        <v>2</v>
      </c>
    </row>
    <row r="17" ht="44" customHeight="1" spans="1:12" x14ac:dyDescent="0.25">
      <c r="A17" s="6">
        <v>9</v>
      </c>
      <c r="B17" s="6" t="s">
        <v>2</v>
      </c>
      <c r="C17" s="6" t="s">
        <v>2</v>
      </c>
      <c r="D17" s="6" t="s">
        <v>2</v>
      </c>
      <c r="E17" s="6" t="s">
        <v>2</v>
      </c>
      <c r="F17" s="6" t="s">
        <v>2</v>
      </c>
      <c r="G17" s="6" t="s">
        <v>2</v>
      </c>
      <c r="H17" s="6" t="s">
        <v>2</v>
      </c>
      <c r="I17" s="6" t="s">
        <v>2</v>
      </c>
      <c r="J17" s="6" t="s">
        <v>2</v>
      </c>
      <c r="K17" s="6" t="s">
        <v>2</v>
      </c>
      <c r="L17" s="6" t="s">
        <v>2</v>
      </c>
    </row>
    <row r="18" ht="44" customHeight="1" spans="1:12" x14ac:dyDescent="0.25">
      <c r="A18" s="6">
        <v>10</v>
      </c>
      <c r="B18" s="6" t="s">
        <v>2</v>
      </c>
      <c r="C18" s="6" t="s">
        <v>2</v>
      </c>
      <c r="D18" s="6" t="s">
        <v>2</v>
      </c>
      <c r="E18" s="6" t="s">
        <v>2</v>
      </c>
      <c r="F18" s="6" t="s">
        <v>2</v>
      </c>
      <c r="G18" s="6" t="s">
        <v>2</v>
      </c>
      <c r="H18" s="6" t="s">
        <v>2</v>
      </c>
      <c r="I18" s="6" t="s">
        <v>2</v>
      </c>
      <c r="J18" s="6" t="s">
        <v>2</v>
      </c>
      <c r="K18" s="6" t="s">
        <v>2</v>
      </c>
      <c r="L18" s="6" t="s">
        <v>2</v>
      </c>
    </row>
    <row r="19" ht="44" customHeight="1" spans="1:12" x14ac:dyDescent="0.25">
      <c r="A19" s="6">
        <v>11</v>
      </c>
      <c r="B19" s="6" t="s">
        <v>2</v>
      </c>
      <c r="C19" s="6" t="s">
        <v>2</v>
      </c>
      <c r="D19" s="6" t="s">
        <v>2</v>
      </c>
      <c r="E19" s="6" t="s">
        <v>2</v>
      </c>
      <c r="F19" s="6" t="s">
        <v>2</v>
      </c>
      <c r="G19" s="6" t="s">
        <v>2</v>
      </c>
      <c r="H19" s="6" t="s">
        <v>2</v>
      </c>
      <c r="I19" s="6" t="s">
        <v>2</v>
      </c>
      <c r="J19" s="6" t="s">
        <v>2</v>
      </c>
      <c r="K19" s="6" t="s">
        <v>2</v>
      </c>
      <c r="L19" s="6" t="s">
        <v>2</v>
      </c>
    </row>
    <row r="20" ht="44" customHeight="1" spans="1:12" x14ac:dyDescent="0.25">
      <c r="A20" s="6">
        <v>12</v>
      </c>
      <c r="B20" s="6" t="s">
        <v>2</v>
      </c>
      <c r="C20" s="6" t="s">
        <v>2</v>
      </c>
      <c r="D20" s="6" t="s">
        <v>2</v>
      </c>
      <c r="E20" s="6" t="s">
        <v>2</v>
      </c>
      <c r="F20" s="6" t="s">
        <v>2</v>
      </c>
      <c r="G20" s="6" t="s">
        <v>2</v>
      </c>
      <c r="H20" s="6" t="s">
        <v>2</v>
      </c>
      <c r="I20" s="6" t="s">
        <v>2</v>
      </c>
      <c r="J20" s="6" t="s">
        <v>2</v>
      </c>
      <c r="K20" s="6" t="s">
        <v>2</v>
      </c>
      <c r="L20" s="6" t="s">
        <v>2</v>
      </c>
    </row>
    <row r="21" ht="44" customHeight="1" spans="1:12" x14ac:dyDescent="0.25">
      <c r="A21" s="6">
        <v>13</v>
      </c>
      <c r="B21" s="6" t="s">
        <v>2</v>
      </c>
      <c r="C21" s="6" t="s">
        <v>2</v>
      </c>
      <c r="D21" s="6" t="s">
        <v>2</v>
      </c>
      <c r="E21" s="6" t="s">
        <v>2</v>
      </c>
      <c r="F21" s="6" t="s">
        <v>2</v>
      </c>
      <c r="G21" s="6" t="s">
        <v>2</v>
      </c>
      <c r="H21" s="6" t="s">
        <v>2</v>
      </c>
      <c r="I21" s="6" t="s">
        <v>2</v>
      </c>
      <c r="J21" s="6" t="s">
        <v>2</v>
      </c>
      <c r="K21" s="6" t="s">
        <v>2</v>
      </c>
      <c r="L21" s="6" t="s">
        <v>2</v>
      </c>
    </row>
    <row r="22" ht="44" customHeight="1" spans="1:12" x14ac:dyDescent="0.25">
      <c r="A22" s="6">
        <v>14</v>
      </c>
      <c r="B22" s="6" t="s">
        <v>2</v>
      </c>
      <c r="C22" s="6" t="s">
        <v>2</v>
      </c>
      <c r="D22" s="6" t="s">
        <v>2</v>
      </c>
      <c r="E22" s="6" t="s">
        <v>2</v>
      </c>
      <c r="F22" s="6" t="s">
        <v>2</v>
      </c>
      <c r="G22" s="6" t="s">
        <v>2</v>
      </c>
      <c r="H22" s="6" t="s">
        <v>2</v>
      </c>
      <c r="I22" s="6" t="s">
        <v>2</v>
      </c>
      <c r="J22" s="6" t="s">
        <v>2</v>
      </c>
      <c r="K22" s="6" t="s">
        <v>2</v>
      </c>
      <c r="L22" s="6" t="s">
        <v>2</v>
      </c>
    </row>
    <row r="23" ht="44" customHeight="1" spans="1:12" x14ac:dyDescent="0.25">
      <c r="A23" s="6">
        <v>15</v>
      </c>
      <c r="B23" s="6" t="s">
        <v>2</v>
      </c>
      <c r="C23" s="6" t="s">
        <v>2</v>
      </c>
      <c r="D23" s="6" t="s">
        <v>2</v>
      </c>
      <c r="E23" s="6" t="s">
        <v>2</v>
      </c>
      <c r="F23" s="6" t="s">
        <v>2</v>
      </c>
      <c r="G23" s="6" t="s">
        <v>2</v>
      </c>
      <c r="H23" s="6" t="s">
        <v>2</v>
      </c>
      <c r="I23" s="6" t="s">
        <v>2</v>
      </c>
      <c r="J23" s="6" t="s">
        <v>2</v>
      </c>
      <c r="K23" s="6" t="s">
        <v>2</v>
      </c>
      <c r="L23" s="6" t="s">
        <v>2</v>
      </c>
    </row>
    <row r="24" ht="44" customHeight="1" spans="1:12" x14ac:dyDescent="0.25">
      <c r="A24" s="6">
        <v>16</v>
      </c>
      <c r="B24" s="6" t="s">
        <v>2</v>
      </c>
      <c r="C24" s="6" t="s">
        <v>2</v>
      </c>
      <c r="D24" s="6" t="s">
        <v>2</v>
      </c>
      <c r="E24" s="6" t="s">
        <v>2</v>
      </c>
      <c r="F24" s="6" t="s">
        <v>2</v>
      </c>
      <c r="G24" s="6" t="s">
        <v>2</v>
      </c>
      <c r="H24" s="6" t="s">
        <v>2</v>
      </c>
      <c r="I24" s="6" t="s">
        <v>2</v>
      </c>
      <c r="J24" s="6" t="s">
        <v>2</v>
      </c>
      <c r="K24" s="6" t="s">
        <v>2</v>
      </c>
      <c r="L24" s="6" t="s">
        <v>2</v>
      </c>
    </row>
    <row r="25" ht="44" customHeight="1" spans="1:12" x14ac:dyDescent="0.25">
      <c r="A25" s="6">
        <v>17</v>
      </c>
      <c r="B25" s="6" t="s">
        <v>2</v>
      </c>
      <c r="C25" s="6" t="s">
        <v>2</v>
      </c>
      <c r="D25" s="6" t="s">
        <v>2</v>
      </c>
      <c r="E25" s="6" t="s">
        <v>2</v>
      </c>
      <c r="F25" s="6" t="s">
        <v>2</v>
      </c>
      <c r="G25" s="6" t="s">
        <v>2</v>
      </c>
      <c r="H25" s="6" t="s">
        <v>2</v>
      </c>
      <c r="I25" s="6" t="s">
        <v>2</v>
      </c>
      <c r="J25" s="6" t="s">
        <v>2</v>
      </c>
      <c r="K25" s="6" t="s">
        <v>2</v>
      </c>
      <c r="L25" s="6" t="s">
        <v>2</v>
      </c>
    </row>
    <row r="26" ht="44" customHeight="1" spans="1:12" x14ac:dyDescent="0.25">
      <c r="A26" s="6">
        <v>18</v>
      </c>
      <c r="B26" s="6" t="s">
        <v>2</v>
      </c>
      <c r="C26" s="6" t="s">
        <v>2</v>
      </c>
      <c r="D26" s="6" t="s">
        <v>2</v>
      </c>
      <c r="E26" s="6" t="s">
        <v>2</v>
      </c>
      <c r="F26" s="6" t="s">
        <v>2</v>
      </c>
      <c r="G26" s="6" t="s">
        <v>2</v>
      </c>
      <c r="H26" s="6" t="s">
        <v>2</v>
      </c>
      <c r="I26" s="6" t="s">
        <v>2</v>
      </c>
      <c r="J26" s="6" t="s">
        <v>2</v>
      </c>
      <c r="K26" s="6" t="s">
        <v>2</v>
      </c>
      <c r="L26" s="6" t="s">
        <v>2</v>
      </c>
    </row>
    <row r="27" ht="44" customHeight="1" spans="1:12" x14ac:dyDescent="0.25">
      <c r="A27" s="6">
        <v>19</v>
      </c>
      <c r="B27" s="6" t="s">
        <v>2</v>
      </c>
      <c r="C27" s="6" t="s">
        <v>2</v>
      </c>
      <c r="D27" s="6" t="s">
        <v>2</v>
      </c>
      <c r="E27" s="6" t="s">
        <v>2</v>
      </c>
      <c r="F27" s="6" t="s">
        <v>2</v>
      </c>
      <c r="G27" s="6" t="s">
        <v>2</v>
      </c>
      <c r="H27" s="6" t="s">
        <v>2</v>
      </c>
      <c r="I27" s="6" t="s">
        <v>2</v>
      </c>
      <c r="J27" s="6" t="s">
        <v>2</v>
      </c>
      <c r="K27" s="6" t="s">
        <v>2</v>
      </c>
      <c r="L27" s="6" t="s">
        <v>2</v>
      </c>
    </row>
    <row r="28" ht="44" customHeight="1" spans="1:12" x14ac:dyDescent="0.25">
      <c r="A28" s="6">
        <v>20</v>
      </c>
      <c r="B28" s="6" t="s">
        <v>2</v>
      </c>
      <c r="C28" s="6" t="s">
        <v>2</v>
      </c>
      <c r="D28" s="6" t="s">
        <v>2</v>
      </c>
      <c r="E28" s="6" t="s">
        <v>2</v>
      </c>
      <c r="F28" s="6" t="s">
        <v>2</v>
      </c>
      <c r="G28" s="6" t="s">
        <v>2</v>
      </c>
      <c r="H28" s="6" t="s">
        <v>2</v>
      </c>
      <c r="I28" s="6" t="s">
        <v>2</v>
      </c>
      <c r="J28" s="6" t="s">
        <v>2</v>
      </c>
      <c r="K28" s="6" t="s">
        <v>2</v>
      </c>
      <c r="L28" s="6" t="s">
        <v>2</v>
      </c>
    </row>
  </sheetData>
  <sheetProtection sheet="1" autoFilter="0" algorithmName="SHA-512" hashValue="Z/OxN6bf/MegXJTseVIoEnw3qIYlFsuEpV296t9GbIuCID1DUe6caZynnz8HONC8He+avB+H2wiRw5BVWt3SCw==" saltValue="zGtuK9rpvTdSpSnDhX3kUQ==" spinCount="100000"/>
  <autoFilter ref="A8:L28"/>
  <mergeCells count="7">
    <mergeCell ref="A1:L1"/>
    <mergeCell ref="B2:L2"/>
    <mergeCell ref="B3:L3"/>
    <mergeCell ref="B4:L4"/>
    <mergeCell ref="B5:L5"/>
    <mergeCell ref="B6:L6"/>
    <mergeCell ref="A7:L7"/>
  </mergeCells>
  <dataValidations count="2">
    <dataValidation type="decimal" operator="greaterThanOrEqual" allowBlank="1" showErrorMessage="1" error="Объём должен быть неотрицательным числом." sqref="K10:K28">
      <formula1>0</formula1>
    </dataValidation>
    <dataValidation type="decimal" operator="greaterThanOrEqual" allowBlank="1" showErrorMessage="1" error="Объём должен быть неотрицательным числом." sqref="K9:K28">
      <formula1>0</formula1>
    </dataValidation>
  </dataValidations>
  <pageMargins left="0.25" right="0.25" top="0.4" bottom="0.4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workbookViewId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42" customWidth="1"/>
    <col min="3" max="3" width="24" customWidth="1"/>
    <col min="4" max="4" width="18" customWidth="1"/>
    <col min="5" max="8" width="16" customWidth="1"/>
    <col min="9" max="9" width="26" customWidth="1"/>
    <col min="10" max="10" width="40" customWidth="1"/>
    <col min="11" max="11" width="50" customWidth="1"/>
    <col min="12" max="12" width="16" customWidth="1"/>
    <col min="13" max="14" width="18" customWidth="1"/>
  </cols>
  <sheetData>
    <row r="1" ht="28" customHeight="1" spans="1:14" x14ac:dyDescent="0.25">
      <c r="A1" s="1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1</v>
      </c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5">
      <c r="A3" s="2" t="s">
        <v>3</v>
      </c>
      <c r="B3" s="3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5">
      <c r="A4" s="2" t="s">
        <v>4</v>
      </c>
      <c r="B4" s="3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25">
      <c r="A5" s="2" t="s">
        <v>6</v>
      </c>
      <c r="B5" s="3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2" t="s">
        <v>8</v>
      </c>
      <c r="B6" s="3" t="s">
        <v>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ht="32" customHeight="1" spans="1:14" x14ac:dyDescent="0.25">
      <c r="A7" s="2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ht="45" customHeight="1" spans="1:14" x14ac:dyDescent="0.25">
      <c r="A8" s="4" t="s">
        <v>63</v>
      </c>
      <c r="B8" s="4" t="s">
        <v>64</v>
      </c>
      <c r="C8" s="4" t="s">
        <v>65</v>
      </c>
      <c r="D8" s="4" t="s">
        <v>66</v>
      </c>
      <c r="E8" s="4" t="s">
        <v>67</v>
      </c>
      <c r="F8" s="4" t="s">
        <v>68</v>
      </c>
      <c r="G8" s="4" t="s">
        <v>60</v>
      </c>
      <c r="H8" s="4" t="s">
        <v>69</v>
      </c>
      <c r="I8" s="4" t="s">
        <v>70</v>
      </c>
      <c r="J8" s="4" t="s">
        <v>71</v>
      </c>
      <c r="K8" s="4" t="s">
        <v>72</v>
      </c>
      <c r="L8" s="4" t="s">
        <v>73</v>
      </c>
      <c r="M8" s="4" t="s">
        <v>74</v>
      </c>
      <c r="N8" s="4" t="s">
        <v>75</v>
      </c>
    </row>
    <row r="9" ht="44" customHeight="1" spans="1:14" x14ac:dyDescent="0.25">
      <c r="A9" s="6">
        <v>1</v>
      </c>
      <c r="B9" s="7" t="str">
        <f>IF('ВОР'!C9="","",'ВОР'!C9)</f>
        <v/>
      </c>
      <c r="C9" s="6" t="s">
        <v>2</v>
      </c>
      <c r="D9" s="6" t="s">
        <v>2</v>
      </c>
      <c r="E9" s="6" t="s">
        <v>2</v>
      </c>
      <c r="F9" s="6" t="s">
        <v>2</v>
      </c>
      <c r="G9" s="7" t="str">
        <f>IF('ВОР'!K9="","",'ВОР'!K9)</f>
        <v/>
      </c>
      <c r="H9" s="8" t="str">
        <f>IF(OR(G9="",F9="",F9=0),"",G9/F9)</f>
        <v/>
      </c>
      <c r="I9" s="6" t="s">
        <v>2</v>
      </c>
      <c r="J9" s="6" t="s">
        <v>2</v>
      </c>
      <c r="K9" s="6" t="s">
        <v>2</v>
      </c>
      <c r="L9" s="6" t="s">
        <v>2</v>
      </c>
      <c r="M9" s="6" t="s">
        <v>2</v>
      </c>
      <c r="N9" s="8" t="str">
        <f>IF(OR(H9="",M9=""),"",H9*M9)</f>
        <v/>
      </c>
    </row>
    <row r="10" ht="44" customHeight="1" spans="1:14" x14ac:dyDescent="0.25">
      <c r="A10" s="6">
        <v>2</v>
      </c>
      <c r="B10" s="7" t="str">
        <f>IF('ВОР'!C10="","",'ВОР'!C10)</f>
        <v/>
      </c>
      <c r="C10" s="6" t="s">
        <v>2</v>
      </c>
      <c r="D10" s="6" t="s">
        <v>2</v>
      </c>
      <c r="E10" s="6" t="s">
        <v>2</v>
      </c>
      <c r="F10" s="6" t="s">
        <v>2</v>
      </c>
      <c r="G10" s="7" t="str">
        <f>IF('ВОР'!K10="","",'ВОР'!K10)</f>
        <v/>
      </c>
      <c r="H10" s="8" t="str">
        <f>IF(OR(G10="",F10="",F10=0),"",G10/F10)</f>
        <v/>
      </c>
      <c r="I10" s="6" t="s">
        <v>2</v>
      </c>
      <c r="J10" s="6" t="s">
        <v>2</v>
      </c>
      <c r="K10" s="6" t="s">
        <v>2</v>
      </c>
      <c r="L10" s="6" t="s">
        <v>2</v>
      </c>
      <c r="M10" s="6" t="s">
        <v>2</v>
      </c>
      <c r="N10" s="8" t="str">
        <f>IF(OR(H10="",M10=""),"",H10*M10)</f>
        <v/>
      </c>
    </row>
    <row r="11" ht="44" customHeight="1" spans="1:14" x14ac:dyDescent="0.25">
      <c r="A11" s="6">
        <v>3</v>
      </c>
      <c r="B11" s="7" t="str">
        <f>IF('ВОР'!C11="","",'ВОР'!C11)</f>
        <v/>
      </c>
      <c r="C11" s="6" t="s">
        <v>2</v>
      </c>
      <c r="D11" s="6" t="s">
        <v>2</v>
      </c>
      <c r="E11" s="6" t="s">
        <v>2</v>
      </c>
      <c r="F11" s="6" t="s">
        <v>2</v>
      </c>
      <c r="G11" s="7" t="str">
        <f>IF('ВОР'!K11="","",'ВОР'!K11)</f>
        <v/>
      </c>
      <c r="H11" s="8" t="str">
        <f>IF(OR(G11="",F11="",F11=0),"",G11/F11)</f>
        <v/>
      </c>
      <c r="I11" s="6" t="s">
        <v>2</v>
      </c>
      <c r="J11" s="6" t="s">
        <v>2</v>
      </c>
      <c r="K11" s="6" t="s">
        <v>2</v>
      </c>
      <c r="L11" s="6" t="s">
        <v>2</v>
      </c>
      <c r="M11" s="6" t="s">
        <v>2</v>
      </c>
      <c r="N11" s="8" t="str">
        <f>IF(OR(H11="",M11=""),"",H11*M11)</f>
        <v/>
      </c>
    </row>
    <row r="12" ht="44" customHeight="1" spans="1:14" x14ac:dyDescent="0.25">
      <c r="A12" s="6">
        <v>4</v>
      </c>
      <c r="B12" s="7" t="str">
        <f>IF('ВОР'!C12="","",'ВОР'!C12)</f>
        <v/>
      </c>
      <c r="C12" s="6" t="s">
        <v>2</v>
      </c>
      <c r="D12" s="6" t="s">
        <v>2</v>
      </c>
      <c r="E12" s="6" t="s">
        <v>2</v>
      </c>
      <c r="F12" s="6" t="s">
        <v>2</v>
      </c>
      <c r="G12" s="7" t="str">
        <f>IF('ВОР'!K12="","",'ВОР'!K12)</f>
        <v/>
      </c>
      <c r="H12" s="8" t="str">
        <f>IF(OR(G12="",F12="",F12=0),"",G12/F12)</f>
        <v/>
      </c>
      <c r="I12" s="6" t="s">
        <v>2</v>
      </c>
      <c r="J12" s="6" t="s">
        <v>2</v>
      </c>
      <c r="K12" s="6" t="s">
        <v>2</v>
      </c>
      <c r="L12" s="6" t="s">
        <v>2</v>
      </c>
      <c r="M12" s="6" t="s">
        <v>2</v>
      </c>
      <c r="N12" s="8" t="str">
        <f>IF(OR(H12="",M12=""),"",H12*M12)</f>
        <v/>
      </c>
    </row>
    <row r="13" ht="44" customHeight="1" spans="1:14" x14ac:dyDescent="0.25">
      <c r="A13" s="6">
        <v>5</v>
      </c>
      <c r="B13" s="7" t="str">
        <f>IF('ВОР'!C13="","",'ВОР'!C13)</f>
        <v/>
      </c>
      <c r="C13" s="6" t="s">
        <v>2</v>
      </c>
      <c r="D13" s="6" t="s">
        <v>2</v>
      </c>
      <c r="E13" s="6" t="s">
        <v>2</v>
      </c>
      <c r="F13" s="6" t="s">
        <v>2</v>
      </c>
      <c r="G13" s="7" t="str">
        <f>IF('ВОР'!K13="","",'ВОР'!K13)</f>
        <v/>
      </c>
      <c r="H13" s="8" t="str">
        <f>IF(OR(G13="",F13="",F13=0),"",G13/F13)</f>
        <v/>
      </c>
      <c r="I13" s="6" t="s">
        <v>2</v>
      </c>
      <c r="J13" s="6" t="s">
        <v>2</v>
      </c>
      <c r="K13" s="6" t="s">
        <v>2</v>
      </c>
      <c r="L13" s="6" t="s">
        <v>2</v>
      </c>
      <c r="M13" s="6" t="s">
        <v>2</v>
      </c>
      <c r="N13" s="8" t="str">
        <f>IF(OR(H13="",M13=""),"",H13*M13)</f>
        <v/>
      </c>
    </row>
    <row r="14" ht="44" customHeight="1" spans="1:14" x14ac:dyDescent="0.25">
      <c r="A14" s="6">
        <v>6</v>
      </c>
      <c r="B14" s="7" t="str">
        <f>IF('ВОР'!C14="","",'ВОР'!C14)</f>
        <v/>
      </c>
      <c r="C14" s="6" t="s">
        <v>2</v>
      </c>
      <c r="D14" s="6" t="s">
        <v>2</v>
      </c>
      <c r="E14" s="6" t="s">
        <v>2</v>
      </c>
      <c r="F14" s="6" t="s">
        <v>2</v>
      </c>
      <c r="G14" s="7" t="str">
        <f>IF('ВОР'!K14="","",'ВОР'!K14)</f>
        <v/>
      </c>
      <c r="H14" s="8" t="str">
        <f>IF(OR(G14="",F14="",F14=0),"",G14/F14)</f>
        <v/>
      </c>
      <c r="I14" s="6" t="s">
        <v>2</v>
      </c>
      <c r="J14" s="6" t="s">
        <v>2</v>
      </c>
      <c r="K14" s="6" t="s">
        <v>2</v>
      </c>
      <c r="L14" s="6" t="s">
        <v>2</v>
      </c>
      <c r="M14" s="6" t="s">
        <v>2</v>
      </c>
      <c r="N14" s="8" t="str">
        <f>IF(OR(H14="",M14=""),"",H14*M14)</f>
        <v/>
      </c>
    </row>
    <row r="15" ht="44" customHeight="1" spans="1:14" x14ac:dyDescent="0.25">
      <c r="A15" s="6">
        <v>7</v>
      </c>
      <c r="B15" s="7" t="str">
        <f>IF('ВОР'!C15="","",'ВОР'!C15)</f>
        <v/>
      </c>
      <c r="C15" s="6" t="s">
        <v>2</v>
      </c>
      <c r="D15" s="6" t="s">
        <v>2</v>
      </c>
      <c r="E15" s="6" t="s">
        <v>2</v>
      </c>
      <c r="F15" s="6" t="s">
        <v>2</v>
      </c>
      <c r="G15" s="7" t="str">
        <f>IF('ВОР'!K15="","",'ВОР'!K15)</f>
        <v/>
      </c>
      <c r="H15" s="8" t="str">
        <f>IF(OR(G15="",F15="",F15=0),"",G15/F15)</f>
        <v/>
      </c>
      <c r="I15" s="6" t="s">
        <v>2</v>
      </c>
      <c r="J15" s="6" t="s">
        <v>2</v>
      </c>
      <c r="K15" s="6" t="s">
        <v>2</v>
      </c>
      <c r="L15" s="6" t="s">
        <v>2</v>
      </c>
      <c r="M15" s="6" t="s">
        <v>2</v>
      </c>
      <c r="N15" s="8" t="str">
        <f>IF(OR(H15="",M15=""),"",H15*M15)</f>
        <v/>
      </c>
    </row>
    <row r="16" ht="44" customHeight="1" spans="1:14" x14ac:dyDescent="0.25">
      <c r="A16" s="6">
        <v>8</v>
      </c>
      <c r="B16" s="7" t="str">
        <f>IF('ВОР'!C16="","",'ВОР'!C16)</f>
        <v/>
      </c>
      <c r="C16" s="6" t="s">
        <v>2</v>
      </c>
      <c r="D16" s="6" t="s">
        <v>2</v>
      </c>
      <c r="E16" s="6" t="s">
        <v>2</v>
      </c>
      <c r="F16" s="6" t="s">
        <v>2</v>
      </c>
      <c r="G16" s="7" t="str">
        <f>IF('ВОР'!K16="","",'ВОР'!K16)</f>
        <v/>
      </c>
      <c r="H16" s="8" t="str">
        <f>IF(OR(G16="",F16="",F16=0),"",G16/F16)</f>
        <v/>
      </c>
      <c r="I16" s="6" t="s">
        <v>2</v>
      </c>
      <c r="J16" s="6" t="s">
        <v>2</v>
      </c>
      <c r="K16" s="6" t="s">
        <v>2</v>
      </c>
      <c r="L16" s="6" t="s">
        <v>2</v>
      </c>
      <c r="M16" s="6" t="s">
        <v>2</v>
      </c>
      <c r="N16" s="8" t="str">
        <f>IF(OR(H16="",M16=""),"",H16*M16)</f>
        <v/>
      </c>
    </row>
    <row r="17" ht="44" customHeight="1" spans="1:14" x14ac:dyDescent="0.25">
      <c r="A17" s="6">
        <v>9</v>
      </c>
      <c r="B17" s="7" t="str">
        <f>IF('ВОР'!C17="","",'ВОР'!C17)</f>
        <v/>
      </c>
      <c r="C17" s="6" t="s">
        <v>2</v>
      </c>
      <c r="D17" s="6" t="s">
        <v>2</v>
      </c>
      <c r="E17" s="6" t="s">
        <v>2</v>
      </c>
      <c r="F17" s="6" t="s">
        <v>2</v>
      </c>
      <c r="G17" s="7" t="str">
        <f>IF('ВОР'!K17="","",'ВОР'!K17)</f>
        <v/>
      </c>
      <c r="H17" s="8" t="str">
        <f>IF(OR(G17="",F17="",F17=0),"",G17/F17)</f>
        <v/>
      </c>
      <c r="I17" s="6" t="s">
        <v>2</v>
      </c>
      <c r="J17" s="6" t="s">
        <v>2</v>
      </c>
      <c r="K17" s="6" t="s">
        <v>2</v>
      </c>
      <c r="L17" s="6" t="s">
        <v>2</v>
      </c>
      <c r="M17" s="6" t="s">
        <v>2</v>
      </c>
      <c r="N17" s="8" t="str">
        <f>IF(OR(H17="",M17=""),"",H17*M17)</f>
        <v/>
      </c>
    </row>
    <row r="18" ht="44" customHeight="1" spans="1:14" x14ac:dyDescent="0.25">
      <c r="A18" s="6">
        <v>10</v>
      </c>
      <c r="B18" s="7" t="str">
        <f>IF('ВОР'!C18="","",'ВОР'!C18)</f>
        <v/>
      </c>
      <c r="C18" s="6" t="s">
        <v>2</v>
      </c>
      <c r="D18" s="6" t="s">
        <v>2</v>
      </c>
      <c r="E18" s="6" t="s">
        <v>2</v>
      </c>
      <c r="F18" s="6" t="s">
        <v>2</v>
      </c>
      <c r="G18" s="7" t="str">
        <f>IF('ВОР'!K18="","",'ВОР'!K18)</f>
        <v/>
      </c>
      <c r="H18" s="8" t="str">
        <f>IF(OR(G18="",F18="",F18=0),"",G18/F18)</f>
        <v/>
      </c>
      <c r="I18" s="6" t="s">
        <v>2</v>
      </c>
      <c r="J18" s="6" t="s">
        <v>2</v>
      </c>
      <c r="K18" s="6" t="s">
        <v>2</v>
      </c>
      <c r="L18" s="6" t="s">
        <v>2</v>
      </c>
      <c r="M18" s="6" t="s">
        <v>2</v>
      </c>
      <c r="N18" s="8" t="str">
        <f>IF(OR(H18="",M18=""),"",H18*M18)</f>
        <v/>
      </c>
    </row>
    <row r="19" ht="44" customHeight="1" spans="1:14" x14ac:dyDescent="0.25">
      <c r="A19" s="6">
        <v>11</v>
      </c>
      <c r="B19" s="7" t="str">
        <f>IF('ВОР'!C19="","",'ВОР'!C19)</f>
        <v/>
      </c>
      <c r="C19" s="6" t="s">
        <v>2</v>
      </c>
      <c r="D19" s="6" t="s">
        <v>2</v>
      </c>
      <c r="E19" s="6" t="s">
        <v>2</v>
      </c>
      <c r="F19" s="6" t="s">
        <v>2</v>
      </c>
      <c r="G19" s="7" t="str">
        <f>IF('ВОР'!K19="","",'ВОР'!K19)</f>
        <v/>
      </c>
      <c r="H19" s="8" t="str">
        <f>IF(OR(G19="",F19="",F19=0),"",G19/F19)</f>
        <v/>
      </c>
      <c r="I19" s="6" t="s">
        <v>2</v>
      </c>
      <c r="J19" s="6" t="s">
        <v>2</v>
      </c>
      <c r="K19" s="6" t="s">
        <v>2</v>
      </c>
      <c r="L19" s="6" t="s">
        <v>2</v>
      </c>
      <c r="M19" s="6" t="s">
        <v>2</v>
      </c>
      <c r="N19" s="8" t="str">
        <f>IF(OR(H19="",M19=""),"",H19*M19)</f>
        <v/>
      </c>
    </row>
    <row r="20" ht="44" customHeight="1" spans="1:14" x14ac:dyDescent="0.25">
      <c r="A20" s="6">
        <v>12</v>
      </c>
      <c r="B20" s="7" t="str">
        <f>IF('ВОР'!C20="","",'ВОР'!C20)</f>
        <v/>
      </c>
      <c r="C20" s="6" t="s">
        <v>2</v>
      </c>
      <c r="D20" s="6" t="s">
        <v>2</v>
      </c>
      <c r="E20" s="6" t="s">
        <v>2</v>
      </c>
      <c r="F20" s="6" t="s">
        <v>2</v>
      </c>
      <c r="G20" s="7" t="str">
        <f>IF('ВОР'!K20="","",'ВОР'!K20)</f>
        <v/>
      </c>
      <c r="H20" s="8" t="str">
        <f>IF(OR(G20="",F20="",F20=0),"",G20/F20)</f>
        <v/>
      </c>
      <c r="I20" s="6" t="s">
        <v>2</v>
      </c>
      <c r="J20" s="6" t="s">
        <v>2</v>
      </c>
      <c r="K20" s="6" t="s">
        <v>2</v>
      </c>
      <c r="L20" s="6" t="s">
        <v>2</v>
      </c>
      <c r="M20" s="6" t="s">
        <v>2</v>
      </c>
      <c r="N20" s="8" t="str">
        <f>IF(OR(H20="",M20=""),"",H20*M20)</f>
        <v/>
      </c>
    </row>
    <row r="21" ht="44" customHeight="1" spans="1:14" x14ac:dyDescent="0.25">
      <c r="A21" s="6">
        <v>13</v>
      </c>
      <c r="B21" s="7" t="str">
        <f>IF('ВОР'!C21="","",'ВОР'!C21)</f>
        <v/>
      </c>
      <c r="C21" s="6" t="s">
        <v>2</v>
      </c>
      <c r="D21" s="6" t="s">
        <v>2</v>
      </c>
      <c r="E21" s="6" t="s">
        <v>2</v>
      </c>
      <c r="F21" s="6" t="s">
        <v>2</v>
      </c>
      <c r="G21" s="7" t="str">
        <f>IF('ВОР'!K21="","",'ВОР'!K21)</f>
        <v/>
      </c>
      <c r="H21" s="8" t="str">
        <f>IF(OR(G21="",F21="",F21=0),"",G21/F21)</f>
        <v/>
      </c>
      <c r="I21" s="6" t="s">
        <v>2</v>
      </c>
      <c r="J21" s="6" t="s">
        <v>2</v>
      </c>
      <c r="K21" s="6" t="s">
        <v>2</v>
      </c>
      <c r="L21" s="6" t="s">
        <v>2</v>
      </c>
      <c r="M21" s="6" t="s">
        <v>2</v>
      </c>
      <c r="N21" s="8" t="str">
        <f>IF(OR(H21="",M21=""),"",H21*M21)</f>
        <v/>
      </c>
    </row>
    <row r="22" ht="44" customHeight="1" spans="1:14" x14ac:dyDescent="0.25">
      <c r="A22" s="6">
        <v>14</v>
      </c>
      <c r="B22" s="7" t="str">
        <f>IF('ВОР'!C22="","",'ВОР'!C22)</f>
        <v/>
      </c>
      <c r="C22" s="6" t="s">
        <v>2</v>
      </c>
      <c r="D22" s="6" t="s">
        <v>2</v>
      </c>
      <c r="E22" s="6" t="s">
        <v>2</v>
      </c>
      <c r="F22" s="6" t="s">
        <v>2</v>
      </c>
      <c r="G22" s="7" t="str">
        <f>IF('ВОР'!K22="","",'ВОР'!K22)</f>
        <v/>
      </c>
      <c r="H22" s="8" t="str">
        <f>IF(OR(G22="",F22="",F22=0),"",G22/F22)</f>
        <v/>
      </c>
      <c r="I22" s="6" t="s">
        <v>2</v>
      </c>
      <c r="J22" s="6" t="s">
        <v>2</v>
      </c>
      <c r="K22" s="6" t="s">
        <v>2</v>
      </c>
      <c r="L22" s="6" t="s">
        <v>2</v>
      </c>
      <c r="M22" s="6" t="s">
        <v>2</v>
      </c>
      <c r="N22" s="8" t="str">
        <f>IF(OR(H22="",M22=""),"",H22*M22)</f>
        <v/>
      </c>
    </row>
    <row r="23" ht="44" customHeight="1" spans="1:14" x14ac:dyDescent="0.25">
      <c r="A23" s="6">
        <v>15</v>
      </c>
      <c r="B23" s="7" t="str">
        <f>IF('ВОР'!C23="","",'ВОР'!C23)</f>
        <v/>
      </c>
      <c r="C23" s="6" t="s">
        <v>2</v>
      </c>
      <c r="D23" s="6" t="s">
        <v>2</v>
      </c>
      <c r="E23" s="6" t="s">
        <v>2</v>
      </c>
      <c r="F23" s="6" t="s">
        <v>2</v>
      </c>
      <c r="G23" s="7" t="str">
        <f>IF('ВОР'!K23="","",'ВОР'!K23)</f>
        <v/>
      </c>
      <c r="H23" s="8" t="str">
        <f>IF(OR(G23="",F23="",F23=0),"",G23/F23)</f>
        <v/>
      </c>
      <c r="I23" s="6" t="s">
        <v>2</v>
      </c>
      <c r="J23" s="6" t="s">
        <v>2</v>
      </c>
      <c r="K23" s="6" t="s">
        <v>2</v>
      </c>
      <c r="L23" s="6" t="s">
        <v>2</v>
      </c>
      <c r="M23" s="6" t="s">
        <v>2</v>
      </c>
      <c r="N23" s="8" t="str">
        <f>IF(OR(H23="",M23=""),"",H23*M23)</f>
        <v/>
      </c>
    </row>
    <row r="24" ht="44" customHeight="1" spans="1:14" x14ac:dyDescent="0.25">
      <c r="A24" s="6">
        <v>16</v>
      </c>
      <c r="B24" s="7" t="str">
        <f>IF('ВОР'!C24="","",'ВОР'!C24)</f>
        <v/>
      </c>
      <c r="C24" s="6" t="s">
        <v>2</v>
      </c>
      <c r="D24" s="6" t="s">
        <v>2</v>
      </c>
      <c r="E24" s="6" t="s">
        <v>2</v>
      </c>
      <c r="F24" s="6" t="s">
        <v>2</v>
      </c>
      <c r="G24" s="7" t="str">
        <f>IF('ВОР'!K24="","",'ВОР'!K24)</f>
        <v/>
      </c>
      <c r="H24" s="8" t="str">
        <f>IF(OR(G24="",F24="",F24=0),"",G24/F24)</f>
        <v/>
      </c>
      <c r="I24" s="6" t="s">
        <v>2</v>
      </c>
      <c r="J24" s="6" t="s">
        <v>2</v>
      </c>
      <c r="K24" s="6" t="s">
        <v>2</v>
      </c>
      <c r="L24" s="6" t="s">
        <v>2</v>
      </c>
      <c r="M24" s="6" t="s">
        <v>2</v>
      </c>
      <c r="N24" s="8" t="str">
        <f>IF(OR(H24="",M24=""),"",H24*M24)</f>
        <v/>
      </c>
    </row>
    <row r="25" ht="44" customHeight="1" spans="1:14" x14ac:dyDescent="0.25">
      <c r="A25" s="6">
        <v>17</v>
      </c>
      <c r="B25" s="7" t="str">
        <f>IF('ВОР'!C25="","",'ВОР'!C25)</f>
        <v/>
      </c>
      <c r="C25" s="6" t="s">
        <v>2</v>
      </c>
      <c r="D25" s="6" t="s">
        <v>2</v>
      </c>
      <c r="E25" s="6" t="s">
        <v>2</v>
      </c>
      <c r="F25" s="6" t="s">
        <v>2</v>
      </c>
      <c r="G25" s="7" t="str">
        <f>IF('ВОР'!K25="","",'ВОР'!K25)</f>
        <v/>
      </c>
      <c r="H25" s="8" t="str">
        <f>IF(OR(G25="",F25="",F25=0),"",G25/F25)</f>
        <v/>
      </c>
      <c r="I25" s="6" t="s">
        <v>2</v>
      </c>
      <c r="J25" s="6" t="s">
        <v>2</v>
      </c>
      <c r="K25" s="6" t="s">
        <v>2</v>
      </c>
      <c r="L25" s="6" t="s">
        <v>2</v>
      </c>
      <c r="M25" s="6" t="s">
        <v>2</v>
      </c>
      <c r="N25" s="8" t="str">
        <f>IF(OR(H25="",M25=""),"",H25*M25)</f>
        <v/>
      </c>
    </row>
    <row r="26" ht="44" customHeight="1" spans="1:14" x14ac:dyDescent="0.25">
      <c r="A26" s="6">
        <v>18</v>
      </c>
      <c r="B26" s="7" t="str">
        <f>IF('ВОР'!C26="","",'ВОР'!C26)</f>
        <v/>
      </c>
      <c r="C26" s="6" t="s">
        <v>2</v>
      </c>
      <c r="D26" s="6" t="s">
        <v>2</v>
      </c>
      <c r="E26" s="6" t="s">
        <v>2</v>
      </c>
      <c r="F26" s="6" t="s">
        <v>2</v>
      </c>
      <c r="G26" s="7" t="str">
        <f>IF('ВОР'!K26="","",'ВОР'!K26)</f>
        <v/>
      </c>
      <c r="H26" s="8" t="str">
        <f>IF(OR(G26="",F26="",F26=0),"",G26/F26)</f>
        <v/>
      </c>
      <c r="I26" s="6" t="s">
        <v>2</v>
      </c>
      <c r="J26" s="6" t="s">
        <v>2</v>
      </c>
      <c r="K26" s="6" t="s">
        <v>2</v>
      </c>
      <c r="L26" s="6" t="s">
        <v>2</v>
      </c>
      <c r="M26" s="6" t="s">
        <v>2</v>
      </c>
      <c r="N26" s="8" t="str">
        <f>IF(OR(H26="",M26=""),"",H26*M26)</f>
        <v/>
      </c>
    </row>
    <row r="27" ht="44" customHeight="1" spans="1:14" x14ac:dyDescent="0.25">
      <c r="A27" s="6">
        <v>19</v>
      </c>
      <c r="B27" s="7" t="str">
        <f>IF('ВОР'!C27="","",'ВОР'!C27)</f>
        <v/>
      </c>
      <c r="C27" s="6" t="s">
        <v>2</v>
      </c>
      <c r="D27" s="6" t="s">
        <v>2</v>
      </c>
      <c r="E27" s="6" t="s">
        <v>2</v>
      </c>
      <c r="F27" s="6" t="s">
        <v>2</v>
      </c>
      <c r="G27" s="7" t="str">
        <f>IF('ВОР'!K27="","",'ВОР'!K27)</f>
        <v/>
      </c>
      <c r="H27" s="8" t="str">
        <f>IF(OR(G27="",F27="",F27=0),"",G27/F27)</f>
        <v/>
      </c>
      <c r="I27" s="6" t="s">
        <v>2</v>
      </c>
      <c r="J27" s="6" t="s">
        <v>2</v>
      </c>
      <c r="K27" s="6" t="s">
        <v>2</v>
      </c>
      <c r="L27" s="6" t="s">
        <v>2</v>
      </c>
      <c r="M27" s="6" t="s">
        <v>2</v>
      </c>
      <c r="N27" s="8" t="str">
        <f>IF(OR(H27="",M27=""),"",H27*M27)</f>
        <v/>
      </c>
    </row>
    <row r="28" ht="44" customHeight="1" spans="1:14" x14ac:dyDescent="0.25">
      <c r="A28" s="6">
        <v>20</v>
      </c>
      <c r="B28" s="7" t="str">
        <f>IF('ВОР'!C28="","",'ВОР'!C28)</f>
        <v/>
      </c>
      <c r="C28" s="6" t="s">
        <v>2</v>
      </c>
      <c r="D28" s="6" t="s">
        <v>2</v>
      </c>
      <c r="E28" s="6" t="s">
        <v>2</v>
      </c>
      <c r="F28" s="6" t="s">
        <v>2</v>
      </c>
      <c r="G28" s="7" t="str">
        <f>IF('ВОР'!K28="","",'ВОР'!K28)</f>
        <v/>
      </c>
      <c r="H28" s="8" t="str">
        <f>IF(OR(G28="",F28="",F28=0),"",G28/F28)</f>
        <v/>
      </c>
      <c r="I28" s="6" t="s">
        <v>2</v>
      </c>
      <c r="J28" s="6" t="s">
        <v>2</v>
      </c>
      <c r="K28" s="6" t="s">
        <v>2</v>
      </c>
      <c r="L28" s="6" t="s">
        <v>2</v>
      </c>
      <c r="M28" s="6" t="s">
        <v>2</v>
      </c>
      <c r="N28" s="8" t="str">
        <f>IF(OR(H28="",M28=""),"",H28*M28)</f>
        <v/>
      </c>
    </row>
    <row r="29" ht="44" customHeight="1" spans="2:14" x14ac:dyDescent="0.25">
      <c r="B29" s="5" t="s">
        <v>75</v>
      </c>
      <c r="N29" s="9">
        <f>SUM(N9:N28)</f>
        <v>0</v>
      </c>
    </row>
  </sheetData>
  <sheetProtection sheet="1" autoFilter="0" algorithmName="SHA-512" hashValue="K30zxWZxkoSGJfAILpc/iJqCqMZjqV68eVWjy+ncTygj2XbBqMXsEt0jpvDEbWO3s4ldrrA5V6yFOOYyomIMwQ==" saltValue="LxNraw3QzKKYAstk3Y8yLA==" spinCount="100000"/>
  <autoFilter ref="A8:N28"/>
  <mergeCells count="7">
    <mergeCell ref="A1:N1"/>
    <mergeCell ref="B2:N2"/>
    <mergeCell ref="B3:N3"/>
    <mergeCell ref="B4:N4"/>
    <mergeCell ref="B5:N5"/>
    <mergeCell ref="B6:N6"/>
    <mergeCell ref="A7:N7"/>
  </mergeCells>
  <dataValidations count="4">
    <dataValidation type="decimal" operator="greaterThan" allowBlank="1" showErrorMessage="1" error="Размер измерителя должен быть больше нуля." sqref="F10:F28">
      <formula1>0</formula1>
    </dataValidation>
    <dataValidation type="decimal" operator="greaterThan" allowBlank="1" showErrorMessage="1" error="Размер измерителя должен быть больше нуля." sqref="F9:F28">
      <formula1>0</formula1>
    </dataValidation>
    <dataValidation type="list" allowBlank="1" sqref="I10:I28">
      <formula1>"подтверждено,условный кандидат,требуется паспорт"</formula1>
    </dataValidation>
    <dataValidation type="list" allowBlank="1" sqref="I9:I28">
      <formula1>"подтверждено,условный кандидат,требуется паспорт"</formula1>
    </dataValidation>
  </dataValidations>
  <pageMargins left="0.25" right="0.25" top="0.4" bottom="0.4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workbookViewId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18" customWidth="1"/>
    <col min="3" max="3" width="20" customWidth="1"/>
    <col min="4" max="4" width="72" customWidth="1"/>
    <col min="5" max="5" width="18" customWidth="1"/>
    <col min="6" max="6" width="20" customWidth="1"/>
    <col min="7" max="8" width="18" customWidth="1"/>
    <col min="9" max="9" width="36" customWidth="1"/>
  </cols>
  <sheetData>
    <row r="1" ht="28" customHeight="1" spans="1:9" x14ac:dyDescent="0.25">
      <c r="A1" s="1" t="s">
        <v>76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3" t="s">
        <v>2</v>
      </c>
      <c r="C2" s="3"/>
      <c r="D2" s="3"/>
      <c r="E2" s="3"/>
      <c r="F2" s="3"/>
      <c r="G2" s="3"/>
      <c r="H2" s="3"/>
      <c r="I2" s="3"/>
    </row>
    <row r="3" spans="1:9" x14ac:dyDescent="0.25">
      <c r="A3" s="2" t="s">
        <v>3</v>
      </c>
      <c r="B3" s="3" t="s">
        <v>2</v>
      </c>
      <c r="C3" s="3"/>
      <c r="D3" s="3"/>
      <c r="E3" s="3"/>
      <c r="F3" s="3"/>
      <c r="G3" s="3"/>
      <c r="H3" s="3"/>
      <c r="I3" s="3"/>
    </row>
    <row r="4" spans="1:9" x14ac:dyDescent="0.25">
      <c r="A4" s="2" t="s">
        <v>4</v>
      </c>
      <c r="B4" s="3" t="s">
        <v>5</v>
      </c>
      <c r="C4" s="3"/>
      <c r="D4" s="3"/>
      <c r="E4" s="3"/>
      <c r="F4" s="3"/>
      <c r="G4" s="3"/>
      <c r="H4" s="3"/>
      <c r="I4" s="3"/>
    </row>
    <row r="5" spans="1:9" x14ac:dyDescent="0.25">
      <c r="A5" s="2" t="s">
        <v>6</v>
      </c>
      <c r="B5" s="3" t="s">
        <v>7</v>
      </c>
      <c r="C5" s="3"/>
      <c r="D5" s="3"/>
      <c r="E5" s="3"/>
      <c r="F5" s="3"/>
      <c r="G5" s="3"/>
      <c r="H5" s="3"/>
      <c r="I5" s="3"/>
    </row>
    <row r="6" spans="1:9" x14ac:dyDescent="0.25">
      <c r="A6" s="2" t="s">
        <v>8</v>
      </c>
      <c r="B6" s="3" t="s">
        <v>2</v>
      </c>
      <c r="C6" s="3"/>
      <c r="D6" s="3"/>
      <c r="E6" s="3"/>
      <c r="F6" s="3"/>
      <c r="G6" s="3"/>
      <c r="H6" s="3"/>
      <c r="I6" s="3"/>
    </row>
    <row r="7" ht="32" customHeight="1" spans="1:9" x14ac:dyDescent="0.25">
      <c r="A7" s="2" t="s">
        <v>9</v>
      </c>
      <c r="B7" s="2"/>
      <c r="C7" s="2"/>
      <c r="D7" s="2"/>
      <c r="E7" s="2"/>
      <c r="F7" s="2"/>
      <c r="G7" s="2"/>
      <c r="H7" s="2"/>
      <c r="I7" s="2"/>
    </row>
    <row r="8" ht="45" customHeight="1" spans="1:9" x14ac:dyDescent="0.25">
      <c r="A8" s="4" t="s">
        <v>63</v>
      </c>
      <c r="B8" s="4" t="s">
        <v>77</v>
      </c>
      <c r="C8" s="4" t="s">
        <v>78</v>
      </c>
      <c r="D8" s="4" t="s">
        <v>79</v>
      </c>
      <c r="E8" s="4" t="s">
        <v>80</v>
      </c>
      <c r="F8" s="4" t="s">
        <v>81</v>
      </c>
      <c r="G8" s="4" t="s">
        <v>69</v>
      </c>
      <c r="H8" s="4" t="s">
        <v>82</v>
      </c>
      <c r="I8" s="4" t="s">
        <v>83</v>
      </c>
    </row>
    <row r="9" ht="62" customHeight="1" spans="1:9" x14ac:dyDescent="0.25">
      <c r="A9" s="6" t="s">
        <v>2</v>
      </c>
      <c r="B9" s="7" t="str">
        <f>IF(A9="","",INDEX('Подбор'!$D$9:$D$28,A9))</f>
        <v/>
      </c>
      <c r="C9" s="6" t="s">
        <v>2</v>
      </c>
      <c r="D9" s="6" t="s">
        <v>2</v>
      </c>
      <c r="E9" s="6" t="s">
        <v>2</v>
      </c>
      <c r="F9" s="6" t="s">
        <v>2</v>
      </c>
      <c r="G9" s="7" t="str">
        <f>IF(A9="","",INDEX('Подбор'!$H$9:$H$28,A9))</f>
        <v/>
      </c>
      <c r="H9" s="8" t="str">
        <f>IF(OR(G9="",F9=""),"",G9*F9)</f>
        <v/>
      </c>
      <c r="I9" s="6" t="s">
        <v>2</v>
      </c>
    </row>
    <row r="10" ht="62" customHeight="1" spans="1:9" x14ac:dyDescent="0.25">
      <c r="A10" s="6" t="s">
        <v>2</v>
      </c>
      <c r="B10" s="7" t="str">
        <f>IF(A10="","",INDEX('Подбор'!$D$9:$D$28,A10))</f>
        <v/>
      </c>
      <c r="C10" s="6" t="s">
        <v>2</v>
      </c>
      <c r="D10" s="6" t="s">
        <v>2</v>
      </c>
      <c r="E10" s="6" t="s">
        <v>2</v>
      </c>
      <c r="F10" s="6" t="s">
        <v>2</v>
      </c>
      <c r="G10" s="7" t="str">
        <f>IF(A10="","",INDEX('Подбор'!$H$9:$H$28,A10))</f>
        <v/>
      </c>
      <c r="H10" s="8" t="str">
        <f>IF(OR(G10="",F10=""),"",G10*F10)</f>
        <v/>
      </c>
      <c r="I10" s="6" t="s">
        <v>2</v>
      </c>
    </row>
    <row r="11" ht="62" customHeight="1" spans="1:9" x14ac:dyDescent="0.25">
      <c r="A11" s="6" t="s">
        <v>2</v>
      </c>
      <c r="B11" s="7" t="str">
        <f>IF(A11="","",INDEX('Подбор'!$D$9:$D$28,A11))</f>
        <v/>
      </c>
      <c r="C11" s="6" t="s">
        <v>2</v>
      </c>
      <c r="D11" s="6" t="s">
        <v>2</v>
      </c>
      <c r="E11" s="6" t="s">
        <v>2</v>
      </c>
      <c r="F11" s="6" t="s">
        <v>2</v>
      </c>
      <c r="G11" s="7" t="str">
        <f>IF(A11="","",INDEX('Подбор'!$H$9:$H$28,A11))</f>
        <v/>
      </c>
      <c r="H11" s="8" t="str">
        <f>IF(OR(G11="",F11=""),"",G11*F11)</f>
        <v/>
      </c>
      <c r="I11" s="6" t="s">
        <v>2</v>
      </c>
    </row>
    <row r="12" ht="62" customHeight="1" spans="1:9" x14ac:dyDescent="0.25">
      <c r="A12" s="6" t="s">
        <v>2</v>
      </c>
      <c r="B12" s="7" t="str">
        <f>IF(A12="","",INDEX('Подбор'!$D$9:$D$28,A12))</f>
        <v/>
      </c>
      <c r="C12" s="6" t="s">
        <v>2</v>
      </c>
      <c r="D12" s="6" t="s">
        <v>2</v>
      </c>
      <c r="E12" s="6" t="s">
        <v>2</v>
      </c>
      <c r="F12" s="6" t="s">
        <v>2</v>
      </c>
      <c r="G12" s="7" t="str">
        <f>IF(A12="","",INDEX('Подбор'!$H$9:$H$28,A12))</f>
        <v/>
      </c>
      <c r="H12" s="8" t="str">
        <f>IF(OR(G12="",F12=""),"",G12*F12)</f>
        <v/>
      </c>
      <c r="I12" s="6" t="s">
        <v>2</v>
      </c>
    </row>
    <row r="13" ht="62" customHeight="1" spans="1:9" x14ac:dyDescent="0.25">
      <c r="A13" s="6" t="s">
        <v>2</v>
      </c>
      <c r="B13" s="7" t="str">
        <f>IF(A13="","",INDEX('Подбор'!$D$9:$D$28,A13))</f>
        <v/>
      </c>
      <c r="C13" s="6" t="s">
        <v>2</v>
      </c>
      <c r="D13" s="6" t="s">
        <v>2</v>
      </c>
      <c r="E13" s="6" t="s">
        <v>2</v>
      </c>
      <c r="F13" s="6" t="s">
        <v>2</v>
      </c>
      <c r="G13" s="7" t="str">
        <f>IF(A13="","",INDEX('Подбор'!$H$9:$H$28,A13))</f>
        <v/>
      </c>
      <c r="H13" s="8" t="str">
        <f>IF(OR(G13="",F13=""),"",G13*F13)</f>
        <v/>
      </c>
      <c r="I13" s="6" t="s">
        <v>2</v>
      </c>
    </row>
    <row r="14" ht="62" customHeight="1" spans="1:9" x14ac:dyDescent="0.25">
      <c r="A14" s="6" t="s">
        <v>2</v>
      </c>
      <c r="B14" s="7" t="str">
        <f>IF(A14="","",INDEX('Подбор'!$D$9:$D$28,A14))</f>
        <v/>
      </c>
      <c r="C14" s="6" t="s">
        <v>2</v>
      </c>
      <c r="D14" s="6" t="s">
        <v>2</v>
      </c>
      <c r="E14" s="6" t="s">
        <v>2</v>
      </c>
      <c r="F14" s="6" t="s">
        <v>2</v>
      </c>
      <c r="G14" s="7" t="str">
        <f>IF(A14="","",INDEX('Подбор'!$H$9:$H$28,A14))</f>
        <v/>
      </c>
      <c r="H14" s="8" t="str">
        <f>IF(OR(G14="",F14=""),"",G14*F14)</f>
        <v/>
      </c>
      <c r="I14" s="6" t="s">
        <v>2</v>
      </c>
    </row>
    <row r="15" ht="62" customHeight="1" spans="1:9" x14ac:dyDescent="0.25">
      <c r="A15" s="6" t="s">
        <v>2</v>
      </c>
      <c r="B15" s="7" t="str">
        <f>IF(A15="","",INDEX('Подбор'!$D$9:$D$28,A15))</f>
        <v/>
      </c>
      <c r="C15" s="6" t="s">
        <v>2</v>
      </c>
      <c r="D15" s="6" t="s">
        <v>2</v>
      </c>
      <c r="E15" s="6" t="s">
        <v>2</v>
      </c>
      <c r="F15" s="6" t="s">
        <v>2</v>
      </c>
      <c r="G15" s="7" t="str">
        <f>IF(A15="","",INDEX('Подбор'!$H$9:$H$28,A15))</f>
        <v/>
      </c>
      <c r="H15" s="8" t="str">
        <f>IF(OR(G15="",F15=""),"",G15*F15)</f>
        <v/>
      </c>
      <c r="I15" s="6" t="s">
        <v>2</v>
      </c>
    </row>
    <row r="16" ht="62" customHeight="1" spans="1:9" x14ac:dyDescent="0.25">
      <c r="A16" s="6" t="s">
        <v>2</v>
      </c>
      <c r="B16" s="7" t="str">
        <f>IF(A16="","",INDEX('Подбор'!$D$9:$D$28,A16))</f>
        <v/>
      </c>
      <c r="C16" s="6" t="s">
        <v>2</v>
      </c>
      <c r="D16" s="6" t="s">
        <v>2</v>
      </c>
      <c r="E16" s="6" t="s">
        <v>2</v>
      </c>
      <c r="F16" s="6" t="s">
        <v>2</v>
      </c>
      <c r="G16" s="7" t="str">
        <f>IF(A16="","",INDEX('Подбор'!$H$9:$H$28,A16))</f>
        <v/>
      </c>
      <c r="H16" s="8" t="str">
        <f>IF(OR(G16="",F16=""),"",G16*F16)</f>
        <v/>
      </c>
      <c r="I16" s="6" t="s">
        <v>2</v>
      </c>
    </row>
    <row r="17" ht="62" customHeight="1" spans="1:9" x14ac:dyDescent="0.25">
      <c r="A17" s="6" t="s">
        <v>2</v>
      </c>
      <c r="B17" s="7" t="str">
        <f>IF(A17="","",INDEX('Подбор'!$D$9:$D$28,A17))</f>
        <v/>
      </c>
      <c r="C17" s="6" t="s">
        <v>2</v>
      </c>
      <c r="D17" s="6" t="s">
        <v>2</v>
      </c>
      <c r="E17" s="6" t="s">
        <v>2</v>
      </c>
      <c r="F17" s="6" t="s">
        <v>2</v>
      </c>
      <c r="G17" s="7" t="str">
        <f>IF(A17="","",INDEX('Подбор'!$H$9:$H$28,A17))</f>
        <v/>
      </c>
      <c r="H17" s="8" t="str">
        <f>IF(OR(G17="",F17=""),"",G17*F17)</f>
        <v/>
      </c>
      <c r="I17" s="6" t="s">
        <v>2</v>
      </c>
    </row>
    <row r="18" ht="62" customHeight="1" spans="1:9" x14ac:dyDescent="0.25">
      <c r="A18" s="6" t="s">
        <v>2</v>
      </c>
      <c r="B18" s="7" t="str">
        <f>IF(A18="","",INDEX('Подбор'!$D$9:$D$28,A18))</f>
        <v/>
      </c>
      <c r="C18" s="6" t="s">
        <v>2</v>
      </c>
      <c r="D18" s="6" t="s">
        <v>2</v>
      </c>
      <c r="E18" s="6" t="s">
        <v>2</v>
      </c>
      <c r="F18" s="6" t="s">
        <v>2</v>
      </c>
      <c r="G18" s="7" t="str">
        <f>IF(A18="","",INDEX('Подбор'!$H$9:$H$28,A18))</f>
        <v/>
      </c>
      <c r="H18" s="8" t="str">
        <f>IF(OR(G18="",F18=""),"",G18*F18)</f>
        <v/>
      </c>
      <c r="I18" s="6" t="s">
        <v>2</v>
      </c>
    </row>
    <row r="19" ht="62" customHeight="1" spans="1:9" x14ac:dyDescent="0.25">
      <c r="A19" s="6" t="s">
        <v>2</v>
      </c>
      <c r="B19" s="7" t="str">
        <f>IF(A19="","",INDEX('Подбор'!$D$9:$D$28,A19))</f>
        <v/>
      </c>
      <c r="C19" s="6" t="s">
        <v>2</v>
      </c>
      <c r="D19" s="6" t="s">
        <v>2</v>
      </c>
      <c r="E19" s="6" t="s">
        <v>2</v>
      </c>
      <c r="F19" s="6" t="s">
        <v>2</v>
      </c>
      <c r="G19" s="7" t="str">
        <f>IF(A19="","",INDEX('Подбор'!$H$9:$H$28,A19))</f>
        <v/>
      </c>
      <c r="H19" s="8" t="str">
        <f>IF(OR(G19="",F19=""),"",G19*F19)</f>
        <v/>
      </c>
      <c r="I19" s="6" t="s">
        <v>2</v>
      </c>
    </row>
    <row r="20" ht="62" customHeight="1" spans="1:9" x14ac:dyDescent="0.25">
      <c r="A20" s="6" t="s">
        <v>2</v>
      </c>
      <c r="B20" s="7" t="str">
        <f>IF(A20="","",INDEX('Подбор'!$D$9:$D$28,A20))</f>
        <v/>
      </c>
      <c r="C20" s="6" t="s">
        <v>2</v>
      </c>
      <c r="D20" s="6" t="s">
        <v>2</v>
      </c>
      <c r="E20" s="6" t="s">
        <v>2</v>
      </c>
      <c r="F20" s="6" t="s">
        <v>2</v>
      </c>
      <c r="G20" s="7" t="str">
        <f>IF(A20="","",INDEX('Подбор'!$H$9:$H$28,A20))</f>
        <v/>
      </c>
      <c r="H20" s="8" t="str">
        <f>IF(OR(G20="",F20=""),"",G20*F20)</f>
        <v/>
      </c>
      <c r="I20" s="6" t="s">
        <v>2</v>
      </c>
    </row>
    <row r="21" ht="62" customHeight="1" spans="1:9" x14ac:dyDescent="0.25">
      <c r="A21" s="6" t="s">
        <v>2</v>
      </c>
      <c r="B21" s="7" t="str">
        <f>IF(A21="","",INDEX('Подбор'!$D$9:$D$28,A21))</f>
        <v/>
      </c>
      <c r="C21" s="6" t="s">
        <v>2</v>
      </c>
      <c r="D21" s="6" t="s">
        <v>2</v>
      </c>
      <c r="E21" s="6" t="s">
        <v>2</v>
      </c>
      <c r="F21" s="6" t="s">
        <v>2</v>
      </c>
      <c r="G21" s="7" t="str">
        <f>IF(A21="","",INDEX('Подбор'!$H$9:$H$28,A21))</f>
        <v/>
      </c>
      <c r="H21" s="8" t="str">
        <f>IF(OR(G21="",F21=""),"",G21*F21)</f>
        <v/>
      </c>
      <c r="I21" s="6" t="s">
        <v>2</v>
      </c>
    </row>
    <row r="22" ht="62" customHeight="1" spans="1:9" x14ac:dyDescent="0.25">
      <c r="A22" s="6" t="s">
        <v>2</v>
      </c>
      <c r="B22" s="7" t="str">
        <f>IF(A22="","",INDEX('Подбор'!$D$9:$D$28,A22))</f>
        <v/>
      </c>
      <c r="C22" s="6" t="s">
        <v>2</v>
      </c>
      <c r="D22" s="6" t="s">
        <v>2</v>
      </c>
      <c r="E22" s="6" t="s">
        <v>2</v>
      </c>
      <c r="F22" s="6" t="s">
        <v>2</v>
      </c>
      <c r="G22" s="7" t="str">
        <f>IF(A22="","",INDEX('Подбор'!$H$9:$H$28,A22))</f>
        <v/>
      </c>
      <c r="H22" s="8" t="str">
        <f>IF(OR(G22="",F22=""),"",G22*F22)</f>
        <v/>
      </c>
      <c r="I22" s="6" t="s">
        <v>2</v>
      </c>
    </row>
    <row r="23" ht="62" customHeight="1" spans="1:9" x14ac:dyDescent="0.25">
      <c r="A23" s="6" t="s">
        <v>2</v>
      </c>
      <c r="B23" s="7" t="str">
        <f>IF(A23="","",INDEX('Подбор'!$D$9:$D$28,A23))</f>
        <v/>
      </c>
      <c r="C23" s="6" t="s">
        <v>2</v>
      </c>
      <c r="D23" s="6" t="s">
        <v>2</v>
      </c>
      <c r="E23" s="6" t="s">
        <v>2</v>
      </c>
      <c r="F23" s="6" t="s">
        <v>2</v>
      </c>
      <c r="G23" s="7" t="str">
        <f>IF(A23="","",INDEX('Подбор'!$H$9:$H$28,A23))</f>
        <v/>
      </c>
      <c r="H23" s="8" t="str">
        <f>IF(OR(G23="",F23=""),"",G23*F23)</f>
        <v/>
      </c>
      <c r="I23" s="6" t="s">
        <v>2</v>
      </c>
    </row>
    <row r="24" ht="62" customHeight="1" spans="1:9" x14ac:dyDescent="0.25">
      <c r="A24" s="6" t="s">
        <v>2</v>
      </c>
      <c r="B24" s="7" t="str">
        <f>IF(A24="","",INDEX('Подбор'!$D$9:$D$28,A24))</f>
        <v/>
      </c>
      <c r="C24" s="6" t="s">
        <v>2</v>
      </c>
      <c r="D24" s="6" t="s">
        <v>2</v>
      </c>
      <c r="E24" s="6" t="s">
        <v>2</v>
      </c>
      <c r="F24" s="6" t="s">
        <v>2</v>
      </c>
      <c r="G24" s="7" t="str">
        <f>IF(A24="","",INDEX('Подбор'!$H$9:$H$28,A24))</f>
        <v/>
      </c>
      <c r="H24" s="8" t="str">
        <f>IF(OR(G24="",F24=""),"",G24*F24)</f>
        <v/>
      </c>
      <c r="I24" s="6" t="s">
        <v>2</v>
      </c>
    </row>
    <row r="25" ht="62" customHeight="1" spans="1:9" x14ac:dyDescent="0.25">
      <c r="A25" s="6" t="s">
        <v>2</v>
      </c>
      <c r="B25" s="7" t="str">
        <f>IF(A25="","",INDEX('Подбор'!$D$9:$D$28,A25))</f>
        <v/>
      </c>
      <c r="C25" s="6" t="s">
        <v>2</v>
      </c>
      <c r="D25" s="6" t="s">
        <v>2</v>
      </c>
      <c r="E25" s="6" t="s">
        <v>2</v>
      </c>
      <c r="F25" s="6" t="s">
        <v>2</v>
      </c>
      <c r="G25" s="7" t="str">
        <f>IF(A25="","",INDEX('Подбор'!$H$9:$H$28,A25))</f>
        <v/>
      </c>
      <c r="H25" s="8" t="str">
        <f>IF(OR(G25="",F25=""),"",G25*F25)</f>
        <v/>
      </c>
      <c r="I25" s="6" t="s">
        <v>2</v>
      </c>
    </row>
    <row r="26" ht="62" customHeight="1" spans="1:9" x14ac:dyDescent="0.25">
      <c r="A26" s="6" t="s">
        <v>2</v>
      </c>
      <c r="B26" s="7" t="str">
        <f>IF(A26="","",INDEX('Подбор'!$D$9:$D$28,A26))</f>
        <v/>
      </c>
      <c r="C26" s="6" t="s">
        <v>2</v>
      </c>
      <c r="D26" s="6" t="s">
        <v>2</v>
      </c>
      <c r="E26" s="6" t="s">
        <v>2</v>
      </c>
      <c r="F26" s="6" t="s">
        <v>2</v>
      </c>
      <c r="G26" s="7" t="str">
        <f>IF(A26="","",INDEX('Подбор'!$H$9:$H$28,A26))</f>
        <v/>
      </c>
      <c r="H26" s="8" t="str">
        <f>IF(OR(G26="",F26=""),"",G26*F26)</f>
        <v/>
      </c>
      <c r="I26" s="6" t="s">
        <v>2</v>
      </c>
    </row>
    <row r="27" ht="62" customHeight="1" spans="1:9" x14ac:dyDescent="0.25">
      <c r="A27" s="6" t="s">
        <v>2</v>
      </c>
      <c r="B27" s="7" t="str">
        <f>IF(A27="","",INDEX('Подбор'!$D$9:$D$28,A27))</f>
        <v/>
      </c>
      <c r="C27" s="6" t="s">
        <v>2</v>
      </c>
      <c r="D27" s="6" t="s">
        <v>2</v>
      </c>
      <c r="E27" s="6" t="s">
        <v>2</v>
      </c>
      <c r="F27" s="6" t="s">
        <v>2</v>
      </c>
      <c r="G27" s="7" t="str">
        <f>IF(A27="","",INDEX('Подбор'!$H$9:$H$28,A27))</f>
        <v/>
      </c>
      <c r="H27" s="8" t="str">
        <f>IF(OR(G27="",F27=""),"",G27*F27)</f>
        <v/>
      </c>
      <c r="I27" s="6" t="s">
        <v>2</v>
      </c>
    </row>
    <row r="28" ht="62" customHeight="1" spans="1:9" x14ac:dyDescent="0.25">
      <c r="A28" s="6" t="s">
        <v>2</v>
      </c>
      <c r="B28" s="7" t="str">
        <f>IF(A28="","",INDEX('Подбор'!$D$9:$D$28,A28))</f>
        <v/>
      </c>
      <c r="C28" s="6" t="s">
        <v>2</v>
      </c>
      <c r="D28" s="6" t="s">
        <v>2</v>
      </c>
      <c r="E28" s="6" t="s">
        <v>2</v>
      </c>
      <c r="F28" s="6" t="s">
        <v>2</v>
      </c>
      <c r="G28" s="7" t="str">
        <f>IF(A28="","",INDEX('Подбор'!$H$9:$H$28,A28))</f>
        <v/>
      </c>
      <c r="H28" s="8" t="str">
        <f>IF(OR(G28="",F28=""),"",G28*F28)</f>
        <v/>
      </c>
      <c r="I28" s="6" t="s">
        <v>2</v>
      </c>
    </row>
    <row r="29" ht="62" customHeight="1" spans="1:9" x14ac:dyDescent="0.25">
      <c r="A29" s="6" t="s">
        <v>2</v>
      </c>
      <c r="B29" s="7" t="str">
        <f>IF(A29="","",INDEX('Подбор'!$D$9:$D$28,A29))</f>
        <v/>
      </c>
      <c r="C29" s="6" t="s">
        <v>2</v>
      </c>
      <c r="D29" s="6" t="s">
        <v>2</v>
      </c>
      <c r="E29" s="6" t="s">
        <v>2</v>
      </c>
      <c r="F29" s="6" t="s">
        <v>2</v>
      </c>
      <c r="G29" s="7" t="str">
        <f>IF(A29="","",INDEX('Подбор'!$H$9:$H$28,A29))</f>
        <v/>
      </c>
      <c r="H29" s="8" t="str">
        <f>IF(OR(G29="",F29=""),"",G29*F29)</f>
        <v/>
      </c>
      <c r="I29" s="6" t="s">
        <v>2</v>
      </c>
    </row>
    <row r="30" ht="62" customHeight="1" spans="1:9" x14ac:dyDescent="0.25">
      <c r="A30" s="6" t="s">
        <v>2</v>
      </c>
      <c r="B30" s="7" t="str">
        <f>IF(A30="","",INDEX('Подбор'!$D$9:$D$28,A30))</f>
        <v/>
      </c>
      <c r="C30" s="6" t="s">
        <v>2</v>
      </c>
      <c r="D30" s="6" t="s">
        <v>2</v>
      </c>
      <c r="E30" s="6" t="s">
        <v>2</v>
      </c>
      <c r="F30" s="6" t="s">
        <v>2</v>
      </c>
      <c r="G30" s="7" t="str">
        <f>IF(A30="","",INDEX('Подбор'!$H$9:$H$28,A30))</f>
        <v/>
      </c>
      <c r="H30" s="8" t="str">
        <f>IF(OR(G30="",F30=""),"",G30*F30)</f>
        <v/>
      </c>
      <c r="I30" s="6" t="s">
        <v>2</v>
      </c>
    </row>
    <row r="31" ht="62" customHeight="1" spans="1:9" x14ac:dyDescent="0.25">
      <c r="A31" s="6" t="s">
        <v>2</v>
      </c>
      <c r="B31" s="7" t="str">
        <f>IF(A31="","",INDEX('Подбор'!$D$9:$D$28,A31))</f>
        <v/>
      </c>
      <c r="C31" s="6" t="s">
        <v>2</v>
      </c>
      <c r="D31" s="6" t="s">
        <v>2</v>
      </c>
      <c r="E31" s="6" t="s">
        <v>2</v>
      </c>
      <c r="F31" s="6" t="s">
        <v>2</v>
      </c>
      <c r="G31" s="7" t="str">
        <f>IF(A31="","",INDEX('Подбор'!$H$9:$H$28,A31))</f>
        <v/>
      </c>
      <c r="H31" s="8" t="str">
        <f>IF(OR(G31="",F31=""),"",G31*F31)</f>
        <v/>
      </c>
      <c r="I31" s="6" t="s">
        <v>2</v>
      </c>
    </row>
    <row r="32" ht="62" customHeight="1" spans="1:9" x14ac:dyDescent="0.25">
      <c r="A32" s="6" t="s">
        <v>2</v>
      </c>
      <c r="B32" s="7" t="str">
        <f>IF(A32="","",INDEX('Подбор'!$D$9:$D$28,A32))</f>
        <v/>
      </c>
      <c r="C32" s="6" t="s">
        <v>2</v>
      </c>
      <c r="D32" s="6" t="s">
        <v>2</v>
      </c>
      <c r="E32" s="6" t="s">
        <v>2</v>
      </c>
      <c r="F32" s="6" t="s">
        <v>2</v>
      </c>
      <c r="G32" s="7" t="str">
        <f>IF(A32="","",INDEX('Подбор'!$H$9:$H$28,A32))</f>
        <v/>
      </c>
      <c r="H32" s="8" t="str">
        <f>IF(OR(G32="",F32=""),"",G32*F32)</f>
        <v/>
      </c>
      <c r="I32" s="6" t="s">
        <v>2</v>
      </c>
    </row>
    <row r="33" ht="62" customHeight="1" spans="1:9" x14ac:dyDescent="0.25">
      <c r="A33" s="6" t="s">
        <v>2</v>
      </c>
      <c r="B33" s="7" t="str">
        <f>IF(A33="","",INDEX('Подбор'!$D$9:$D$28,A33))</f>
        <v/>
      </c>
      <c r="C33" s="6" t="s">
        <v>2</v>
      </c>
      <c r="D33" s="6" t="s">
        <v>2</v>
      </c>
      <c r="E33" s="6" t="s">
        <v>2</v>
      </c>
      <c r="F33" s="6" t="s">
        <v>2</v>
      </c>
      <c r="G33" s="7" t="str">
        <f>IF(A33="","",INDEX('Подбор'!$H$9:$H$28,A33))</f>
        <v/>
      </c>
      <c r="H33" s="8" t="str">
        <f>IF(OR(G33="",F33=""),"",G33*F33)</f>
        <v/>
      </c>
      <c r="I33" s="6" t="s">
        <v>2</v>
      </c>
    </row>
    <row r="34" ht="62" customHeight="1" spans="1:9" x14ac:dyDescent="0.25">
      <c r="A34" s="6" t="s">
        <v>2</v>
      </c>
      <c r="B34" s="7" t="str">
        <f>IF(A34="","",INDEX('Подбор'!$D$9:$D$28,A34))</f>
        <v/>
      </c>
      <c r="C34" s="6" t="s">
        <v>2</v>
      </c>
      <c r="D34" s="6" t="s">
        <v>2</v>
      </c>
      <c r="E34" s="6" t="s">
        <v>2</v>
      </c>
      <c r="F34" s="6" t="s">
        <v>2</v>
      </c>
      <c r="G34" s="7" t="str">
        <f>IF(A34="","",INDEX('Подбор'!$H$9:$H$28,A34))</f>
        <v/>
      </c>
      <c r="H34" s="8" t="str">
        <f>IF(OR(G34="",F34=""),"",G34*F34)</f>
        <v/>
      </c>
      <c r="I34" s="6" t="s">
        <v>2</v>
      </c>
    </row>
    <row r="35" ht="62" customHeight="1" spans="1:9" x14ac:dyDescent="0.25">
      <c r="A35" s="6" t="s">
        <v>2</v>
      </c>
      <c r="B35" s="7" t="str">
        <f>IF(A35="","",INDEX('Подбор'!$D$9:$D$28,A35))</f>
        <v/>
      </c>
      <c r="C35" s="6" t="s">
        <v>2</v>
      </c>
      <c r="D35" s="6" t="s">
        <v>2</v>
      </c>
      <c r="E35" s="6" t="s">
        <v>2</v>
      </c>
      <c r="F35" s="6" t="s">
        <v>2</v>
      </c>
      <c r="G35" s="7" t="str">
        <f>IF(A35="","",INDEX('Подбор'!$H$9:$H$28,A35))</f>
        <v/>
      </c>
      <c r="H35" s="8" t="str">
        <f>IF(OR(G35="",F35=""),"",G35*F35)</f>
        <v/>
      </c>
      <c r="I35" s="6" t="s">
        <v>2</v>
      </c>
    </row>
    <row r="36" ht="62" customHeight="1" spans="1:9" x14ac:dyDescent="0.25">
      <c r="A36" s="6" t="s">
        <v>2</v>
      </c>
      <c r="B36" s="7" t="str">
        <f>IF(A36="","",INDEX('Подбор'!$D$9:$D$28,A36))</f>
        <v/>
      </c>
      <c r="C36" s="6" t="s">
        <v>2</v>
      </c>
      <c r="D36" s="6" t="s">
        <v>2</v>
      </c>
      <c r="E36" s="6" t="s">
        <v>2</v>
      </c>
      <c r="F36" s="6" t="s">
        <v>2</v>
      </c>
      <c r="G36" s="7" t="str">
        <f>IF(A36="","",INDEX('Подбор'!$H$9:$H$28,A36))</f>
        <v/>
      </c>
      <c r="H36" s="8" t="str">
        <f>IF(OR(G36="",F36=""),"",G36*F36)</f>
        <v/>
      </c>
      <c r="I36" s="6" t="s">
        <v>2</v>
      </c>
    </row>
    <row r="37" ht="62" customHeight="1" spans="1:9" x14ac:dyDescent="0.25">
      <c r="A37" s="6" t="s">
        <v>2</v>
      </c>
      <c r="B37" s="7" t="str">
        <f>IF(A37="","",INDEX('Подбор'!$D$9:$D$28,A37))</f>
        <v/>
      </c>
      <c r="C37" s="6" t="s">
        <v>2</v>
      </c>
      <c r="D37" s="6" t="s">
        <v>2</v>
      </c>
      <c r="E37" s="6" t="s">
        <v>2</v>
      </c>
      <c r="F37" s="6" t="s">
        <v>2</v>
      </c>
      <c r="G37" s="7" t="str">
        <f>IF(A37="","",INDEX('Подбор'!$H$9:$H$28,A37))</f>
        <v/>
      </c>
      <c r="H37" s="8" t="str">
        <f>IF(OR(G37="",F37=""),"",G37*F37)</f>
        <v/>
      </c>
      <c r="I37" s="6" t="s">
        <v>2</v>
      </c>
    </row>
    <row r="38" ht="62" customHeight="1" spans="1:9" x14ac:dyDescent="0.25">
      <c r="A38" s="6" t="s">
        <v>2</v>
      </c>
      <c r="B38" s="7" t="str">
        <f>IF(A38="","",INDEX('Подбор'!$D$9:$D$28,A38))</f>
        <v/>
      </c>
      <c r="C38" s="6" t="s">
        <v>2</v>
      </c>
      <c r="D38" s="6" t="s">
        <v>2</v>
      </c>
      <c r="E38" s="6" t="s">
        <v>2</v>
      </c>
      <c r="F38" s="6" t="s">
        <v>2</v>
      </c>
      <c r="G38" s="7" t="str">
        <f>IF(A38="","",INDEX('Подбор'!$H$9:$H$28,A38))</f>
        <v/>
      </c>
      <c r="H38" s="8" t="str">
        <f>IF(OR(G38="",F38=""),"",G38*F38)</f>
        <v/>
      </c>
      <c r="I38" s="6" t="s">
        <v>2</v>
      </c>
    </row>
  </sheetData>
  <sheetProtection sheet="1" autoFilter="0" algorithmName="SHA-512" hashValue="y+2OcQ7p+HiOka9xQKxfzAx/3Rep4NW3BjbVfS8QmiB12hlr6dtZ4iBahNICq3d8VvoJmTYY0pnFR5JxXyUDOQ==" saltValue="TLf5vx/8CrZyoTZJCw0h2g==" spinCount="100000"/>
  <autoFilter ref="A8:I38"/>
  <mergeCells count="7">
    <mergeCell ref="A1:I1"/>
    <mergeCell ref="B2:I2"/>
    <mergeCell ref="B3:I3"/>
    <mergeCell ref="B4:I4"/>
    <mergeCell ref="B5:I5"/>
    <mergeCell ref="B6:I6"/>
    <mergeCell ref="A7:I7"/>
  </mergeCells>
  <dataValidations count="2">
    <dataValidation type="whole" allowBlank="1" sqref="A10:A38">
      <formula1>1</formula1>
      <formula2>20</formula2>
    </dataValidation>
    <dataValidation type="whole" allowBlank="1" sqref="A9:A38">
      <formula1>1</formula1>
      <formula2>20</formula2>
    </dataValidation>
  </dataValidations>
  <pageMargins left="0.25" right="0.25" top="0.4" bottom="0.4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workbookViewId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18" customWidth="1"/>
    <col min="3" max="3" width="16" customWidth="1"/>
    <col min="4" max="6" width="18" customWidth="1"/>
    <col min="7" max="7" width="20" customWidth="1"/>
    <col min="8" max="10" width="18" customWidth="1"/>
    <col min="11" max="11" width="20" customWidth="1"/>
    <col min="12" max="12" width="23" customWidth="1"/>
  </cols>
  <sheetData>
    <row r="1" ht="28" customHeight="1" spans="1:12" x14ac:dyDescent="0.25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2" t="s">
        <v>3</v>
      </c>
      <c r="B3" s="3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2" t="s">
        <v>4</v>
      </c>
      <c r="B4" s="3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5">
      <c r="A5" s="2" t="s">
        <v>6</v>
      </c>
      <c r="B5" s="3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2" t="s">
        <v>8</v>
      </c>
      <c r="B6" s="3" t="s">
        <v>2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ht="32" customHeight="1" spans="1:12" x14ac:dyDescent="0.25">
      <c r="A7" s="2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ht="45" customHeight="1" spans="1:12" x14ac:dyDescent="0.25">
      <c r="A8" s="4" t="s">
        <v>63</v>
      </c>
      <c r="B8" s="4" t="s">
        <v>85</v>
      </c>
      <c r="C8" s="4" t="s">
        <v>69</v>
      </c>
      <c r="D8" s="4" t="s">
        <v>86</v>
      </c>
      <c r="E8" s="4" t="s">
        <v>87</v>
      </c>
      <c r="F8" s="4" t="s">
        <v>88</v>
      </c>
      <c r="G8" s="4" t="s">
        <v>89</v>
      </c>
      <c r="H8" s="4" t="s">
        <v>90</v>
      </c>
      <c r="I8" s="4" t="s">
        <v>91</v>
      </c>
      <c r="J8" s="4" t="s">
        <v>92</v>
      </c>
      <c r="K8" s="4" t="s">
        <v>93</v>
      </c>
      <c r="L8" s="4" t="s">
        <v>94</v>
      </c>
    </row>
    <row r="9" ht="44" customHeight="1" spans="1:12" x14ac:dyDescent="0.25">
      <c r="A9" s="6">
        <v>1</v>
      </c>
      <c r="B9" s="6" t="s">
        <v>2</v>
      </c>
      <c r="C9" s="7" t="str">
        <f>IF('Подбор'!H9="","",'Подбор'!H9)</f>
        <v/>
      </c>
      <c r="D9" s="6" t="s">
        <v>2</v>
      </c>
      <c r="E9" s="6" t="s">
        <v>2</v>
      </c>
      <c r="F9" s="6" t="s">
        <v>2</v>
      </c>
      <c r="G9" s="6" t="s">
        <v>2</v>
      </c>
      <c r="H9" s="10" t="str">
        <f>IF(OR(C9="",D9=""),"",C9*D9)</f>
        <v/>
      </c>
      <c r="I9" s="10" t="str">
        <f>IF(OR(C9="",E9=""),"",C9*E9)</f>
        <v/>
      </c>
      <c r="J9" s="10" t="str">
        <f>IF(OR(C9="",F9=""),"",C9*F9)</f>
        <v/>
      </c>
      <c r="K9" s="10" t="str">
        <f>IF(OR(C9="",G9=""),"",C9*G9)</f>
        <v/>
      </c>
      <c r="L9" s="8" t="str">
        <f>IF(H9="","",H9-SUM(I9:K9))</f>
        <v/>
      </c>
    </row>
    <row r="10" ht="44" customHeight="1" spans="1:12" x14ac:dyDescent="0.25">
      <c r="A10" s="6">
        <v>2</v>
      </c>
      <c r="B10" s="6" t="s">
        <v>2</v>
      </c>
      <c r="C10" s="7" t="str">
        <f>IF('Подбор'!H10="","",'Подбор'!H10)</f>
        <v/>
      </c>
      <c r="D10" s="6" t="s">
        <v>2</v>
      </c>
      <c r="E10" s="6" t="s">
        <v>2</v>
      </c>
      <c r="F10" s="6" t="s">
        <v>2</v>
      </c>
      <c r="G10" s="6" t="s">
        <v>2</v>
      </c>
      <c r="H10" s="10" t="str">
        <f>IF(OR(C10="",D10=""),"",C10*D10)</f>
        <v/>
      </c>
      <c r="I10" s="10" t="str">
        <f>IF(OR(C10="",E10=""),"",C10*E10)</f>
        <v/>
      </c>
      <c r="J10" s="10" t="str">
        <f>IF(OR(C10="",F10=""),"",C10*F10)</f>
        <v/>
      </c>
      <c r="K10" s="10" t="str">
        <f>IF(OR(C10="",G10=""),"",C10*G10)</f>
        <v/>
      </c>
      <c r="L10" s="8" t="str">
        <f>IF(H10="","",H10-SUM(I10:K10))</f>
        <v/>
      </c>
    </row>
    <row r="11" ht="44" customHeight="1" spans="1:12" x14ac:dyDescent="0.25">
      <c r="A11" s="6">
        <v>3</v>
      </c>
      <c r="B11" s="6" t="s">
        <v>2</v>
      </c>
      <c r="C11" s="7" t="str">
        <f>IF('Подбор'!H11="","",'Подбор'!H11)</f>
        <v/>
      </c>
      <c r="D11" s="6" t="s">
        <v>2</v>
      </c>
      <c r="E11" s="6" t="s">
        <v>2</v>
      </c>
      <c r="F11" s="6" t="s">
        <v>2</v>
      </c>
      <c r="G11" s="6" t="s">
        <v>2</v>
      </c>
      <c r="H11" s="10" t="str">
        <f>IF(OR(C11="",D11=""),"",C11*D11)</f>
        <v/>
      </c>
      <c r="I11" s="10" t="str">
        <f>IF(OR(C11="",E11=""),"",C11*E11)</f>
        <v/>
      </c>
      <c r="J11" s="10" t="str">
        <f>IF(OR(C11="",F11=""),"",C11*F11)</f>
        <v/>
      </c>
      <c r="K11" s="10" t="str">
        <f>IF(OR(C11="",G11=""),"",C11*G11)</f>
        <v/>
      </c>
      <c r="L11" s="8" t="str">
        <f>IF(H11="","",H11-SUM(I11:K11))</f>
        <v/>
      </c>
    </row>
    <row r="12" ht="44" customHeight="1" spans="1:12" x14ac:dyDescent="0.25">
      <c r="A12" s="6">
        <v>4</v>
      </c>
      <c r="B12" s="6" t="s">
        <v>2</v>
      </c>
      <c r="C12" s="7" t="str">
        <f>IF('Подбор'!H12="","",'Подбор'!H12)</f>
        <v/>
      </c>
      <c r="D12" s="6" t="s">
        <v>2</v>
      </c>
      <c r="E12" s="6" t="s">
        <v>2</v>
      </c>
      <c r="F12" s="6" t="s">
        <v>2</v>
      </c>
      <c r="G12" s="6" t="s">
        <v>2</v>
      </c>
      <c r="H12" s="10" t="str">
        <f>IF(OR(C12="",D12=""),"",C12*D12)</f>
        <v/>
      </c>
      <c r="I12" s="10" t="str">
        <f>IF(OR(C12="",E12=""),"",C12*E12)</f>
        <v/>
      </c>
      <c r="J12" s="10" t="str">
        <f>IF(OR(C12="",F12=""),"",C12*F12)</f>
        <v/>
      </c>
      <c r="K12" s="10" t="str">
        <f>IF(OR(C12="",G12=""),"",C12*G12)</f>
        <v/>
      </c>
      <c r="L12" s="8" t="str">
        <f>IF(H12="","",H12-SUM(I12:K12))</f>
        <v/>
      </c>
    </row>
    <row r="13" ht="44" customHeight="1" spans="1:12" x14ac:dyDescent="0.25">
      <c r="A13" s="6">
        <v>5</v>
      </c>
      <c r="B13" s="6" t="s">
        <v>2</v>
      </c>
      <c r="C13" s="7" t="str">
        <f>IF('Подбор'!H13="","",'Подбор'!H13)</f>
        <v/>
      </c>
      <c r="D13" s="6" t="s">
        <v>2</v>
      </c>
      <c r="E13" s="6" t="s">
        <v>2</v>
      </c>
      <c r="F13" s="6" t="s">
        <v>2</v>
      </c>
      <c r="G13" s="6" t="s">
        <v>2</v>
      </c>
      <c r="H13" s="10" t="str">
        <f>IF(OR(C13="",D13=""),"",C13*D13)</f>
        <v/>
      </c>
      <c r="I13" s="10" t="str">
        <f>IF(OR(C13="",E13=""),"",C13*E13)</f>
        <v/>
      </c>
      <c r="J13" s="10" t="str">
        <f>IF(OR(C13="",F13=""),"",C13*F13)</f>
        <v/>
      </c>
      <c r="K13" s="10" t="str">
        <f>IF(OR(C13="",G13=""),"",C13*G13)</f>
        <v/>
      </c>
      <c r="L13" s="8" t="str">
        <f>IF(H13="","",H13-SUM(I13:K13))</f>
        <v/>
      </c>
    </row>
    <row r="14" ht="44" customHeight="1" spans="1:12" x14ac:dyDescent="0.25">
      <c r="A14" s="6">
        <v>6</v>
      </c>
      <c r="B14" s="6" t="s">
        <v>2</v>
      </c>
      <c r="C14" s="7" t="str">
        <f>IF('Подбор'!H14="","",'Подбор'!H14)</f>
        <v/>
      </c>
      <c r="D14" s="6" t="s">
        <v>2</v>
      </c>
      <c r="E14" s="6" t="s">
        <v>2</v>
      </c>
      <c r="F14" s="6" t="s">
        <v>2</v>
      </c>
      <c r="G14" s="6" t="s">
        <v>2</v>
      </c>
      <c r="H14" s="10" t="str">
        <f>IF(OR(C14="",D14=""),"",C14*D14)</f>
        <v/>
      </c>
      <c r="I14" s="10" t="str">
        <f>IF(OR(C14="",E14=""),"",C14*E14)</f>
        <v/>
      </c>
      <c r="J14" s="10" t="str">
        <f>IF(OR(C14="",F14=""),"",C14*F14)</f>
        <v/>
      </c>
      <c r="K14" s="10" t="str">
        <f>IF(OR(C14="",G14=""),"",C14*G14)</f>
        <v/>
      </c>
      <c r="L14" s="8" t="str">
        <f>IF(H14="","",H14-SUM(I14:K14))</f>
        <v/>
      </c>
    </row>
    <row r="15" ht="44" customHeight="1" spans="1:12" x14ac:dyDescent="0.25">
      <c r="A15" s="6">
        <v>7</v>
      </c>
      <c r="B15" s="6" t="s">
        <v>2</v>
      </c>
      <c r="C15" s="7" t="str">
        <f>IF('Подбор'!H15="","",'Подбор'!H15)</f>
        <v/>
      </c>
      <c r="D15" s="6" t="s">
        <v>2</v>
      </c>
      <c r="E15" s="6" t="s">
        <v>2</v>
      </c>
      <c r="F15" s="6" t="s">
        <v>2</v>
      </c>
      <c r="G15" s="6" t="s">
        <v>2</v>
      </c>
      <c r="H15" s="10" t="str">
        <f>IF(OR(C15="",D15=""),"",C15*D15)</f>
        <v/>
      </c>
      <c r="I15" s="10" t="str">
        <f>IF(OR(C15="",E15=""),"",C15*E15)</f>
        <v/>
      </c>
      <c r="J15" s="10" t="str">
        <f>IF(OR(C15="",F15=""),"",C15*F15)</f>
        <v/>
      </c>
      <c r="K15" s="10" t="str">
        <f>IF(OR(C15="",G15=""),"",C15*G15)</f>
        <v/>
      </c>
      <c r="L15" s="8" t="str">
        <f>IF(H15="","",H15-SUM(I15:K15))</f>
        <v/>
      </c>
    </row>
    <row r="16" ht="44" customHeight="1" spans="1:12" x14ac:dyDescent="0.25">
      <c r="A16" s="6">
        <v>8</v>
      </c>
      <c r="B16" s="6" t="s">
        <v>2</v>
      </c>
      <c r="C16" s="7" t="str">
        <f>IF('Подбор'!H16="","",'Подбор'!H16)</f>
        <v/>
      </c>
      <c r="D16" s="6" t="s">
        <v>2</v>
      </c>
      <c r="E16" s="6" t="s">
        <v>2</v>
      </c>
      <c r="F16" s="6" t="s">
        <v>2</v>
      </c>
      <c r="G16" s="6" t="s">
        <v>2</v>
      </c>
      <c r="H16" s="10" t="str">
        <f>IF(OR(C16="",D16=""),"",C16*D16)</f>
        <v/>
      </c>
      <c r="I16" s="10" t="str">
        <f>IF(OR(C16="",E16=""),"",C16*E16)</f>
        <v/>
      </c>
      <c r="J16" s="10" t="str">
        <f>IF(OR(C16="",F16=""),"",C16*F16)</f>
        <v/>
      </c>
      <c r="K16" s="10" t="str">
        <f>IF(OR(C16="",G16=""),"",C16*G16)</f>
        <v/>
      </c>
      <c r="L16" s="8" t="str">
        <f>IF(H16="","",H16-SUM(I16:K16))</f>
        <v/>
      </c>
    </row>
    <row r="17" ht="44" customHeight="1" spans="1:12" x14ac:dyDescent="0.25">
      <c r="A17" s="6">
        <v>9</v>
      </c>
      <c r="B17" s="6" t="s">
        <v>2</v>
      </c>
      <c r="C17" s="7" t="str">
        <f>IF('Подбор'!H17="","",'Подбор'!H17)</f>
        <v/>
      </c>
      <c r="D17" s="6" t="s">
        <v>2</v>
      </c>
      <c r="E17" s="6" t="s">
        <v>2</v>
      </c>
      <c r="F17" s="6" t="s">
        <v>2</v>
      </c>
      <c r="G17" s="6" t="s">
        <v>2</v>
      </c>
      <c r="H17" s="10" t="str">
        <f>IF(OR(C17="",D17=""),"",C17*D17)</f>
        <v/>
      </c>
      <c r="I17" s="10" t="str">
        <f>IF(OR(C17="",E17=""),"",C17*E17)</f>
        <v/>
      </c>
      <c r="J17" s="10" t="str">
        <f>IF(OR(C17="",F17=""),"",C17*F17)</f>
        <v/>
      </c>
      <c r="K17" s="10" t="str">
        <f>IF(OR(C17="",G17=""),"",C17*G17)</f>
        <v/>
      </c>
      <c r="L17" s="8" t="str">
        <f>IF(H17="","",H17-SUM(I17:K17))</f>
        <v/>
      </c>
    </row>
    <row r="18" ht="44" customHeight="1" spans="1:12" x14ac:dyDescent="0.25">
      <c r="A18" s="6">
        <v>10</v>
      </c>
      <c r="B18" s="6" t="s">
        <v>2</v>
      </c>
      <c r="C18" s="7" t="str">
        <f>IF('Подбор'!H18="","",'Подбор'!H18)</f>
        <v/>
      </c>
      <c r="D18" s="6" t="s">
        <v>2</v>
      </c>
      <c r="E18" s="6" t="s">
        <v>2</v>
      </c>
      <c r="F18" s="6" t="s">
        <v>2</v>
      </c>
      <c r="G18" s="6" t="s">
        <v>2</v>
      </c>
      <c r="H18" s="10" t="str">
        <f>IF(OR(C18="",D18=""),"",C18*D18)</f>
        <v/>
      </c>
      <c r="I18" s="10" t="str">
        <f>IF(OR(C18="",E18=""),"",C18*E18)</f>
        <v/>
      </c>
      <c r="J18" s="10" t="str">
        <f>IF(OR(C18="",F18=""),"",C18*F18)</f>
        <v/>
      </c>
      <c r="K18" s="10" t="str">
        <f>IF(OR(C18="",G18=""),"",C18*G18)</f>
        <v/>
      </c>
      <c r="L18" s="8" t="str">
        <f>IF(H18="","",H18-SUM(I18:K18))</f>
        <v/>
      </c>
    </row>
    <row r="19" ht="44" customHeight="1" spans="1:12" x14ac:dyDescent="0.25">
      <c r="A19" s="6">
        <v>11</v>
      </c>
      <c r="B19" s="6" t="s">
        <v>2</v>
      </c>
      <c r="C19" s="7" t="str">
        <f>IF('Подбор'!H19="","",'Подбор'!H19)</f>
        <v/>
      </c>
      <c r="D19" s="6" t="s">
        <v>2</v>
      </c>
      <c r="E19" s="6" t="s">
        <v>2</v>
      </c>
      <c r="F19" s="6" t="s">
        <v>2</v>
      </c>
      <c r="G19" s="6" t="s">
        <v>2</v>
      </c>
      <c r="H19" s="10" t="str">
        <f>IF(OR(C19="",D19=""),"",C19*D19)</f>
        <v/>
      </c>
      <c r="I19" s="10" t="str">
        <f>IF(OR(C19="",E19=""),"",C19*E19)</f>
        <v/>
      </c>
      <c r="J19" s="10" t="str">
        <f>IF(OR(C19="",F19=""),"",C19*F19)</f>
        <v/>
      </c>
      <c r="K19" s="10" t="str">
        <f>IF(OR(C19="",G19=""),"",C19*G19)</f>
        <v/>
      </c>
      <c r="L19" s="8" t="str">
        <f>IF(H19="","",H19-SUM(I19:K19))</f>
        <v/>
      </c>
    </row>
    <row r="20" ht="44" customHeight="1" spans="1:12" x14ac:dyDescent="0.25">
      <c r="A20" s="6">
        <v>12</v>
      </c>
      <c r="B20" s="6" t="s">
        <v>2</v>
      </c>
      <c r="C20" s="7" t="str">
        <f>IF('Подбор'!H20="","",'Подбор'!H20)</f>
        <v/>
      </c>
      <c r="D20" s="6" t="s">
        <v>2</v>
      </c>
      <c r="E20" s="6" t="s">
        <v>2</v>
      </c>
      <c r="F20" s="6" t="s">
        <v>2</v>
      </c>
      <c r="G20" s="6" t="s">
        <v>2</v>
      </c>
      <c r="H20" s="10" t="str">
        <f>IF(OR(C20="",D20=""),"",C20*D20)</f>
        <v/>
      </c>
      <c r="I20" s="10" t="str">
        <f>IF(OR(C20="",E20=""),"",C20*E20)</f>
        <v/>
      </c>
      <c r="J20" s="10" t="str">
        <f>IF(OR(C20="",F20=""),"",C20*F20)</f>
        <v/>
      </c>
      <c r="K20" s="10" t="str">
        <f>IF(OR(C20="",G20=""),"",C20*G20)</f>
        <v/>
      </c>
      <c r="L20" s="8" t="str">
        <f>IF(H20="","",H20-SUM(I20:K20))</f>
        <v/>
      </c>
    </row>
    <row r="21" ht="44" customHeight="1" spans="1:12" x14ac:dyDescent="0.25">
      <c r="A21" s="6">
        <v>13</v>
      </c>
      <c r="B21" s="6" t="s">
        <v>2</v>
      </c>
      <c r="C21" s="7" t="str">
        <f>IF('Подбор'!H21="","",'Подбор'!H21)</f>
        <v/>
      </c>
      <c r="D21" s="6" t="s">
        <v>2</v>
      </c>
      <c r="E21" s="6" t="s">
        <v>2</v>
      </c>
      <c r="F21" s="6" t="s">
        <v>2</v>
      </c>
      <c r="G21" s="6" t="s">
        <v>2</v>
      </c>
      <c r="H21" s="10" t="str">
        <f>IF(OR(C21="",D21=""),"",C21*D21)</f>
        <v/>
      </c>
      <c r="I21" s="10" t="str">
        <f>IF(OR(C21="",E21=""),"",C21*E21)</f>
        <v/>
      </c>
      <c r="J21" s="10" t="str">
        <f>IF(OR(C21="",F21=""),"",C21*F21)</f>
        <v/>
      </c>
      <c r="K21" s="10" t="str">
        <f>IF(OR(C21="",G21=""),"",C21*G21)</f>
        <v/>
      </c>
      <c r="L21" s="8" t="str">
        <f>IF(H21="","",H21-SUM(I21:K21))</f>
        <v/>
      </c>
    </row>
    <row r="22" ht="44" customHeight="1" spans="1:12" x14ac:dyDescent="0.25">
      <c r="A22" s="6">
        <v>14</v>
      </c>
      <c r="B22" s="6" t="s">
        <v>2</v>
      </c>
      <c r="C22" s="7" t="str">
        <f>IF('Подбор'!H22="","",'Подбор'!H22)</f>
        <v/>
      </c>
      <c r="D22" s="6" t="s">
        <v>2</v>
      </c>
      <c r="E22" s="6" t="s">
        <v>2</v>
      </c>
      <c r="F22" s="6" t="s">
        <v>2</v>
      </c>
      <c r="G22" s="6" t="s">
        <v>2</v>
      </c>
      <c r="H22" s="10" t="str">
        <f>IF(OR(C22="",D22=""),"",C22*D22)</f>
        <v/>
      </c>
      <c r="I22" s="10" t="str">
        <f>IF(OR(C22="",E22=""),"",C22*E22)</f>
        <v/>
      </c>
      <c r="J22" s="10" t="str">
        <f>IF(OR(C22="",F22=""),"",C22*F22)</f>
        <v/>
      </c>
      <c r="K22" s="10" t="str">
        <f>IF(OR(C22="",G22=""),"",C22*G22)</f>
        <v/>
      </c>
      <c r="L22" s="8" t="str">
        <f>IF(H22="","",H22-SUM(I22:K22))</f>
        <v/>
      </c>
    </row>
    <row r="23" ht="44" customHeight="1" spans="1:12" x14ac:dyDescent="0.25">
      <c r="A23" s="6">
        <v>15</v>
      </c>
      <c r="B23" s="6" t="s">
        <v>2</v>
      </c>
      <c r="C23" s="7" t="str">
        <f>IF('Подбор'!H23="","",'Подбор'!H23)</f>
        <v/>
      </c>
      <c r="D23" s="6" t="s">
        <v>2</v>
      </c>
      <c r="E23" s="6" t="s">
        <v>2</v>
      </c>
      <c r="F23" s="6" t="s">
        <v>2</v>
      </c>
      <c r="G23" s="6" t="s">
        <v>2</v>
      </c>
      <c r="H23" s="10" t="str">
        <f>IF(OR(C23="",D23=""),"",C23*D23)</f>
        <v/>
      </c>
      <c r="I23" s="10" t="str">
        <f>IF(OR(C23="",E23=""),"",C23*E23)</f>
        <v/>
      </c>
      <c r="J23" s="10" t="str">
        <f>IF(OR(C23="",F23=""),"",C23*F23)</f>
        <v/>
      </c>
      <c r="K23" s="10" t="str">
        <f>IF(OR(C23="",G23=""),"",C23*G23)</f>
        <v/>
      </c>
      <c r="L23" s="8" t="str">
        <f>IF(H23="","",H23-SUM(I23:K23))</f>
        <v/>
      </c>
    </row>
    <row r="24" ht="44" customHeight="1" spans="1:12" x14ac:dyDescent="0.25">
      <c r="A24" s="6">
        <v>16</v>
      </c>
      <c r="B24" s="6" t="s">
        <v>2</v>
      </c>
      <c r="C24" s="7" t="str">
        <f>IF('Подбор'!H24="","",'Подбор'!H24)</f>
        <v/>
      </c>
      <c r="D24" s="6" t="s">
        <v>2</v>
      </c>
      <c r="E24" s="6" t="s">
        <v>2</v>
      </c>
      <c r="F24" s="6" t="s">
        <v>2</v>
      </c>
      <c r="G24" s="6" t="s">
        <v>2</v>
      </c>
      <c r="H24" s="10" t="str">
        <f>IF(OR(C24="",D24=""),"",C24*D24)</f>
        <v/>
      </c>
      <c r="I24" s="10" t="str">
        <f>IF(OR(C24="",E24=""),"",C24*E24)</f>
        <v/>
      </c>
      <c r="J24" s="10" t="str">
        <f>IF(OR(C24="",F24=""),"",C24*F24)</f>
        <v/>
      </c>
      <c r="K24" s="10" t="str">
        <f>IF(OR(C24="",G24=""),"",C24*G24)</f>
        <v/>
      </c>
      <c r="L24" s="8" t="str">
        <f>IF(H24="","",H24-SUM(I24:K24))</f>
        <v/>
      </c>
    </row>
    <row r="25" ht="44" customHeight="1" spans="1:12" x14ac:dyDescent="0.25">
      <c r="A25" s="6">
        <v>17</v>
      </c>
      <c r="B25" s="6" t="s">
        <v>2</v>
      </c>
      <c r="C25" s="7" t="str">
        <f>IF('Подбор'!H25="","",'Подбор'!H25)</f>
        <v/>
      </c>
      <c r="D25" s="6" t="s">
        <v>2</v>
      </c>
      <c r="E25" s="6" t="s">
        <v>2</v>
      </c>
      <c r="F25" s="6" t="s">
        <v>2</v>
      </c>
      <c r="G25" s="6" t="s">
        <v>2</v>
      </c>
      <c r="H25" s="10" t="str">
        <f>IF(OR(C25="",D25=""),"",C25*D25)</f>
        <v/>
      </c>
      <c r="I25" s="10" t="str">
        <f>IF(OR(C25="",E25=""),"",C25*E25)</f>
        <v/>
      </c>
      <c r="J25" s="10" t="str">
        <f>IF(OR(C25="",F25=""),"",C25*F25)</f>
        <v/>
      </c>
      <c r="K25" s="10" t="str">
        <f>IF(OR(C25="",G25=""),"",C25*G25)</f>
        <v/>
      </c>
      <c r="L25" s="8" t="str">
        <f>IF(H25="","",H25-SUM(I25:K25))</f>
        <v/>
      </c>
    </row>
    <row r="26" ht="44" customHeight="1" spans="1:12" x14ac:dyDescent="0.25">
      <c r="A26" s="6">
        <v>18</v>
      </c>
      <c r="B26" s="6" t="s">
        <v>2</v>
      </c>
      <c r="C26" s="7" t="str">
        <f>IF('Подбор'!H26="","",'Подбор'!H26)</f>
        <v/>
      </c>
      <c r="D26" s="6" t="s">
        <v>2</v>
      </c>
      <c r="E26" s="6" t="s">
        <v>2</v>
      </c>
      <c r="F26" s="6" t="s">
        <v>2</v>
      </c>
      <c r="G26" s="6" t="s">
        <v>2</v>
      </c>
      <c r="H26" s="10" t="str">
        <f>IF(OR(C26="",D26=""),"",C26*D26)</f>
        <v/>
      </c>
      <c r="I26" s="10" t="str">
        <f>IF(OR(C26="",E26=""),"",C26*E26)</f>
        <v/>
      </c>
      <c r="J26" s="10" t="str">
        <f>IF(OR(C26="",F26=""),"",C26*F26)</f>
        <v/>
      </c>
      <c r="K26" s="10" t="str">
        <f>IF(OR(C26="",G26=""),"",C26*G26)</f>
        <v/>
      </c>
      <c r="L26" s="8" t="str">
        <f>IF(H26="","",H26-SUM(I26:K26))</f>
        <v/>
      </c>
    </row>
    <row r="27" ht="44" customHeight="1" spans="1:12" x14ac:dyDescent="0.25">
      <c r="A27" s="6">
        <v>19</v>
      </c>
      <c r="B27" s="6" t="s">
        <v>2</v>
      </c>
      <c r="C27" s="7" t="str">
        <f>IF('Подбор'!H27="","",'Подбор'!H27)</f>
        <v/>
      </c>
      <c r="D27" s="6" t="s">
        <v>2</v>
      </c>
      <c r="E27" s="6" t="s">
        <v>2</v>
      </c>
      <c r="F27" s="6" t="s">
        <v>2</v>
      </c>
      <c r="G27" s="6" t="s">
        <v>2</v>
      </c>
      <c r="H27" s="10" t="str">
        <f>IF(OR(C27="",D27=""),"",C27*D27)</f>
        <v/>
      </c>
      <c r="I27" s="10" t="str">
        <f>IF(OR(C27="",E27=""),"",C27*E27)</f>
        <v/>
      </c>
      <c r="J27" s="10" t="str">
        <f>IF(OR(C27="",F27=""),"",C27*F27)</f>
        <v/>
      </c>
      <c r="K27" s="10" t="str">
        <f>IF(OR(C27="",G27=""),"",C27*G27)</f>
        <v/>
      </c>
      <c r="L27" s="8" t="str">
        <f>IF(H27="","",H27-SUM(I27:K27))</f>
        <v/>
      </c>
    </row>
    <row r="28" ht="44" customHeight="1" spans="1:12" x14ac:dyDescent="0.25">
      <c r="A28" s="6">
        <v>20</v>
      </c>
      <c r="B28" s="6" t="s">
        <v>2</v>
      </c>
      <c r="C28" s="7" t="str">
        <f>IF('Подбор'!H28="","",'Подбор'!H28)</f>
        <v/>
      </c>
      <c r="D28" s="6" t="s">
        <v>2</v>
      </c>
      <c r="E28" s="6" t="s">
        <v>2</v>
      </c>
      <c r="F28" s="6" t="s">
        <v>2</v>
      </c>
      <c r="G28" s="6" t="s">
        <v>2</v>
      </c>
      <c r="H28" s="10" t="str">
        <f>IF(OR(C28="",D28=""),"",C28*D28)</f>
        <v/>
      </c>
      <c r="I28" s="10" t="str">
        <f>IF(OR(C28="",E28=""),"",C28*E28)</f>
        <v/>
      </c>
      <c r="J28" s="10" t="str">
        <f>IF(OR(C28="",F28=""),"",C28*F28)</f>
        <v/>
      </c>
      <c r="K28" s="10" t="str">
        <f>IF(OR(C28="",G28=""),"",C28*G28)</f>
        <v/>
      </c>
      <c r="L28" s="8" t="str">
        <f>IF(H28="","",H28-SUM(I28:K28))</f>
        <v/>
      </c>
    </row>
    <row r="29" ht="44" customHeight="1" spans="2:12" x14ac:dyDescent="0.25">
      <c r="B29" s="5" t="s">
        <v>95</v>
      </c>
      <c r="H29" s="11">
        <f>SUM(H9:H28)</f>
        <v>0</v>
      </c>
      <c r="I29" s="11">
        <f>SUM(I9:I28)</f>
        <v>0</v>
      </c>
      <c r="J29" s="11">
        <f>SUM(J9:J28)</f>
        <v>0</v>
      </c>
      <c r="K29" s="11">
        <f>SUM(K9:K28)</f>
        <v>0</v>
      </c>
      <c r="L29" s="11">
        <f>SUM(L9:L28)</f>
        <v>0</v>
      </c>
    </row>
  </sheetData>
  <sheetProtection sheet="1" autoFilter="0" algorithmName="SHA-512" hashValue="zBb/pDowboetYUYAqwA7lqTOu/HG6VIUqsGlWgaMVro6xTnyBH9zZxyvxSLzSziXVQ/9ektiM5mAlEzaKaPTfw==" saltValue="Vt/YokmMLEKty7MzGrfEFw==" spinCount="100000"/>
  <autoFilter ref="A8:L28"/>
  <mergeCells count="7">
    <mergeCell ref="A1:L1"/>
    <mergeCell ref="B2:L2"/>
    <mergeCell ref="B3:L3"/>
    <mergeCell ref="B4:L4"/>
    <mergeCell ref="B5:L5"/>
    <mergeCell ref="B6:L6"/>
    <mergeCell ref="A7:L7"/>
  </mergeCells>
  <pageMargins left="0.25" right="0.25" top="0.4" bottom="0.4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2"/>
  <sheetViews>
    <sheetView workbookViewId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48" customWidth="1"/>
    <col min="2" max="2" width="30" customWidth="1"/>
    <col min="3" max="3" width="85" customWidth="1"/>
  </cols>
  <sheetData>
    <row r="1" ht="28" customHeight="1" spans="1:3" x14ac:dyDescent="0.25">
      <c r="A1" s="1" t="s">
        <v>96</v>
      </c>
      <c r="B1" s="1"/>
      <c r="C1" s="1"/>
    </row>
    <row r="2" spans="1:3" x14ac:dyDescent="0.25">
      <c r="A2" s="2" t="s">
        <v>1</v>
      </c>
      <c r="B2" s="3" t="s">
        <v>2</v>
      </c>
      <c r="C2" s="3"/>
    </row>
    <row r="3" spans="1:3" x14ac:dyDescent="0.25">
      <c r="A3" s="2" t="s">
        <v>3</v>
      </c>
      <c r="B3" s="3" t="s">
        <v>2</v>
      </c>
      <c r="C3" s="3"/>
    </row>
    <row r="4" spans="1:3" x14ac:dyDescent="0.25">
      <c r="A4" s="2" t="s">
        <v>4</v>
      </c>
      <c r="B4" s="3" t="s">
        <v>5</v>
      </c>
      <c r="C4" s="3"/>
    </row>
    <row r="5" spans="1:3" x14ac:dyDescent="0.25">
      <c r="A5" s="2" t="s">
        <v>6</v>
      </c>
      <c r="B5" s="3" t="s">
        <v>7</v>
      </c>
      <c r="C5" s="3"/>
    </row>
    <row r="6" spans="1:3" x14ac:dyDescent="0.25">
      <c r="A6" s="2" t="s">
        <v>8</v>
      </c>
      <c r="B6" s="3" t="s">
        <v>2</v>
      </c>
      <c r="C6" s="3"/>
    </row>
    <row r="7" ht="32" customHeight="1" spans="1:3" x14ac:dyDescent="0.25">
      <c r="A7" s="2" t="s">
        <v>9</v>
      </c>
      <c r="B7" s="2"/>
      <c r="C7" s="2"/>
    </row>
    <row r="8" ht="45" customHeight="1" spans="1:3" x14ac:dyDescent="0.25">
      <c r="A8" s="4" t="s">
        <v>97</v>
      </c>
      <c r="B8" s="4" t="s">
        <v>98</v>
      </c>
      <c r="C8" s="4" t="s">
        <v>99</v>
      </c>
    </row>
    <row r="9" ht="44" customHeight="1" spans="1:3" x14ac:dyDescent="0.25">
      <c r="A9" s="5" t="s">
        <v>100</v>
      </c>
      <c r="B9" s="6" t="s">
        <v>101</v>
      </c>
      <c r="C9" s="6" t="s">
        <v>102</v>
      </c>
    </row>
    <row r="10" ht="44" customHeight="1" spans="1:3" x14ac:dyDescent="0.25">
      <c r="A10" s="5" t="s">
        <v>103</v>
      </c>
      <c r="B10" s="6" t="s">
        <v>101</v>
      </c>
      <c r="C10" s="6" t="s">
        <v>104</v>
      </c>
    </row>
    <row r="11" ht="44" customHeight="1" spans="1:3" x14ac:dyDescent="0.25">
      <c r="A11" s="5" t="s">
        <v>105</v>
      </c>
      <c r="B11" s="6" t="s">
        <v>101</v>
      </c>
      <c r="C11" s="6" t="s">
        <v>106</v>
      </c>
    </row>
    <row r="12" ht="44" customHeight="1" spans="1:3" x14ac:dyDescent="0.25">
      <c r="A12" s="5" t="s">
        <v>107</v>
      </c>
      <c r="B12" s="6" t="s">
        <v>101</v>
      </c>
      <c r="C12" s="6" t="s">
        <v>108</v>
      </c>
    </row>
    <row r="13" ht="44" customHeight="1" spans="1:3" x14ac:dyDescent="0.25">
      <c r="A13" s="5" t="s">
        <v>6</v>
      </c>
      <c r="B13" s="6" t="s">
        <v>101</v>
      </c>
      <c r="C13" s="6" t="s">
        <v>109</v>
      </c>
    </row>
    <row r="14" ht="44" customHeight="1" spans="1:3" x14ac:dyDescent="0.25">
      <c r="A14" s="5" t="s">
        <v>110</v>
      </c>
      <c r="B14" s="6" t="s">
        <v>101</v>
      </c>
      <c r="C14" s="6" t="s">
        <v>111</v>
      </c>
    </row>
    <row r="15" ht="44" customHeight="1" spans="1:3" x14ac:dyDescent="0.25">
      <c r="A15" s="5" t="s">
        <v>112</v>
      </c>
      <c r="B15" s="6" t="s">
        <v>101</v>
      </c>
      <c r="C15" s="6" t="s">
        <v>113</v>
      </c>
    </row>
    <row r="16" ht="44" customHeight="1" spans="1:3" x14ac:dyDescent="0.25">
      <c r="A16" s="5" t="s">
        <v>114</v>
      </c>
      <c r="B16" s="6" t="s">
        <v>101</v>
      </c>
      <c r="C16" s="6" t="s">
        <v>115</v>
      </c>
    </row>
    <row r="17" ht="44" customHeight="1" spans="1:3" x14ac:dyDescent="0.25">
      <c r="A17" s="5" t="s">
        <v>116</v>
      </c>
      <c r="B17" s="6" t="s">
        <v>101</v>
      </c>
      <c r="C17" s="6" t="s">
        <v>117</v>
      </c>
    </row>
    <row r="18" ht="44" customHeight="1" spans="1:3" x14ac:dyDescent="0.25">
      <c r="A18" s="5" t="s">
        <v>118</v>
      </c>
      <c r="B18" s="6" t="s">
        <v>101</v>
      </c>
      <c r="C18" s="6" t="s">
        <v>119</v>
      </c>
    </row>
    <row r="19" ht="44" customHeight="1" spans="1:3" x14ac:dyDescent="0.25">
      <c r="A19" s="5" t="s">
        <v>120</v>
      </c>
      <c r="B19" s="6" t="s">
        <v>101</v>
      </c>
      <c r="C19" s="6" t="s">
        <v>121</v>
      </c>
    </row>
    <row r="20" ht="44" customHeight="1" spans="1:3" x14ac:dyDescent="0.25">
      <c r="A20" s="5" t="s">
        <v>122</v>
      </c>
      <c r="B20" s="6" t="s">
        <v>101</v>
      </c>
      <c r="C20" s="6" t="s">
        <v>123</v>
      </c>
    </row>
    <row r="22" ht="44" customHeight="1" spans="1:2" x14ac:dyDescent="0.25">
      <c r="A22" s="5" t="s">
        <v>124</v>
      </c>
      <c r="B22" s="12">
        <f>COUNTIF('Подбор'!I9:I28,"подтверждено")</f>
        <v>0</v>
      </c>
    </row>
    <row r="23" ht="44" customHeight="1" spans="1:2" x14ac:dyDescent="0.25">
      <c r="A23" s="5" t="s">
        <v>110</v>
      </c>
      <c r="B23" s="12">
        <f>COUNTIF('Подбор'!I9:I28,"условный кандидат")</f>
        <v>0</v>
      </c>
    </row>
    <row r="24" ht="44" customHeight="1" spans="1:2" x14ac:dyDescent="0.25">
      <c r="A24" s="5" t="s">
        <v>125</v>
      </c>
      <c r="B24" s="12">
        <f>COUNTIF('Подбор'!I9:I28,"требуется паспорт")</f>
        <v>0</v>
      </c>
    </row>
    <row r="25" ht="44" customHeight="1" spans="1:2" x14ac:dyDescent="0.25">
      <c r="A25" s="5" t="s">
        <v>126</v>
      </c>
      <c r="B25" s="12">
        <f>'Подбор'!N29</f>
        <v>0</v>
      </c>
    </row>
    <row r="26" ht="44" customHeight="1" spans="1:2" x14ac:dyDescent="0.25">
      <c r="A26" s="5" t="s">
        <v>127</v>
      </c>
      <c r="B26" s="12">
        <f>'ФЕРм 2001'!H29</f>
        <v>0</v>
      </c>
    </row>
    <row r="27" ht="44" customHeight="1" spans="1:2" x14ac:dyDescent="0.25">
      <c r="A27" s="5" t="s">
        <v>128</v>
      </c>
      <c r="B27" s="12">
        <f>'ФЕРм 2001'!H29-SUM('ФЕРм 2001'!I29:K29)</f>
        <v>0</v>
      </c>
    </row>
    <row r="29" ht="44" customHeight="1" spans="1:3" x14ac:dyDescent="0.25">
      <c r="A29" s="5" t="s">
        <v>129</v>
      </c>
      <c r="B29" s="6">
        <v>180</v>
      </c>
      <c r="C29" s="9">
        <f>B29/100</f>
        <v>1.8</v>
      </c>
    </row>
    <row r="30" ht="44" customHeight="1" spans="1:3" x14ac:dyDescent="0.25">
      <c r="A30" s="5" t="s">
        <v>130</v>
      </c>
      <c r="B30" s="6">
        <v>30</v>
      </c>
      <c r="C30" s="9">
        <f>B30/10</f>
        <v>3</v>
      </c>
    </row>
    <row r="31" ht="44" customHeight="1" spans="1:3" x14ac:dyDescent="0.25">
      <c r="A31" s="5" t="s">
        <v>131</v>
      </c>
      <c r="B31" s="6">
        <v>6</v>
      </c>
      <c r="C31" s="9">
        <f>B31/100</f>
        <v>0.06</v>
      </c>
    </row>
    <row r="32" ht="44" customHeight="1" spans="1:3" x14ac:dyDescent="0.25">
      <c r="A32" s="5" t="s">
        <v>83</v>
      </c>
      <c r="C32" s="5" t="s">
        <v>132</v>
      </c>
    </row>
  </sheetData>
  <sheetProtection sheet="1" autoFilter="0" algorithmName="SHA-512" hashValue="U/5hbCpo0CTRQnQBZhmD20lBBdj0y3ptRs37rMAOU+Fhhq2RC1KEROTxSlinwXPZKgsYR72UdygaSF6uB0uIpQ==" saltValue="FgyGozJwTa+XF8LfasV6bA==" spinCount="100000"/>
  <mergeCells count="7">
    <mergeCell ref="A1:C1"/>
    <mergeCell ref="B2:C2"/>
    <mergeCell ref="B3:C3"/>
    <mergeCell ref="B4:C4"/>
    <mergeCell ref="B5:C5"/>
    <mergeCell ref="B6:C6"/>
    <mergeCell ref="A7:C7"/>
  </mergeCells>
  <pageMargins left="0.25" right="0.25" top="0.4" bottom="0.4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Инструкция</vt:lpstr>
      <vt:lpstr>ВОР</vt:lpstr>
      <vt:lpstr>Подбор</vt:lpstr>
      <vt:lpstr>Ресурсы</vt:lpstr>
      <vt:lpstr>ФЕРм 2001</vt:lpstr>
      <vt:lpstr>Контроль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