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-бланк" state="visible" r:id="rId5"/>
    <sheet sheetId="3" name="ВОР-пример" state="visible" r:id="rId6"/>
    <sheet sheetId="4" name="Подбор" state="visible" r:id="rId7"/>
    <sheet sheetId="5" name="Проверка" state="visible" r:id="rId8"/>
  </sheets>
  <definedNames>
    <definedName name="_xlnm.Print_Area" localSheetId="0">'Инструкция'!$A1:$B18</definedName>
    <definedName name="_xlnm.Print_Titles" localSheetId="0">'Инструкция'!$1:$7</definedName>
    <definedName name="_xlnm.Print_Area" localSheetId="1">'ВОР-бланк'!$A1:$P14</definedName>
    <definedName name="_xlnm.Print_Titles" localSheetId="1">'ВОР-бланк'!$A:$B,'ВОР-бланк'!$1:$7</definedName>
    <definedName name="_xlnm.Print_Area" localSheetId="2">'ВОР-пример'!$A1:$P14</definedName>
    <definedName name="_xlnm.Print_Titles" localSheetId="2">'ВОР-пример'!$A:$B,'ВОР-пример'!$1:$7</definedName>
    <definedName name="_xlnm.Print_Area" localSheetId="3">'Подбор'!$A1:$O11</definedName>
    <definedName name="_xlnm.Print_Titles" localSheetId="3">'Подбор'!$A:$B,'Подбор'!$1:$7</definedName>
    <definedName name="_xlnm.Print_Area" localSheetId="4">'Проверка'!$A1:$D16</definedName>
    <definedName name="_xlnm.Print_Titles" localSheetId="4">'Проверка'!$1:$7</definedName>
  </definedNames>
  <calcPr calcId="171027" fullCalcOnLoad="1"/>
</workbook>
</file>

<file path=xl/sharedStrings.xml><?xml version="1.0" encoding="utf-8"?>
<sst xmlns="http://schemas.openxmlformats.org/spreadsheetml/2006/main" count="219" uniqueCount="150">
  <si>
    <t>Монтаж колодцев: инструкция к ведомости</t>
  </si>
  <si>
    <t>Объект / участок:                         Система:                         Проект / лист:</t>
  </si>
  <si>
    <t>Версия ВОР:                         Дата:                         Составил:                         Проверил:</t>
  </si>
  <si>
    <t>Жёлтые ячейки: исходные данные; серые ячейки: формулы; зелёный текст: связи с другим листом.</t>
  </si>
  <si>
    <t>Учебный пример, числа условные. Форму используют как рабочую ведомость, а не как нормативный бланк.</t>
  </si>
  <si>
    <t>Измерители: 10 м³, шт. и 100 шт. Количества в разных измерителях нормы не суммируют.</t>
  </si>
  <si>
    <t>Раздел</t>
  </si>
  <si>
    <t>Порядок работы</t>
  </si>
  <si>
    <t>Назначение</t>
  </si>
  <si>
    <t>Бланк и пример помогают передать перечень работ для выбора норм. Это рабочая ведомость с учебными числами, не нормативная форма.</t>
  </si>
  <si>
    <t>Что редактировать</t>
  </si>
  <si>
    <t>Заполняйте жёлтые ячейки ВОР-бланка. В примере показаны реалистичные формулировки. Серые ячейки с формулами не заменяйте числами.</t>
  </si>
  <si>
    <t>Объём конструкций</t>
  </si>
  <si>
    <t>Объём конструкций одного ЖБ колодца 2,4 м³ задан учебным условием. Для объекта используйте подтверждённый расчёт по проекту и правилам нормы; внутренний объём шахты не подставляйте.</t>
  </si>
  <si>
    <t>Диаметр</t>
  </si>
  <si>
    <t>Указывайте, внутренний или наружный диаметр приведён в спецификации. В учебной ВОР размер повторяет обозначение нормы; вид диаметра нужно сверить по проекту.</t>
  </si>
  <si>
    <t>База и редакция</t>
  </si>
  <si>
    <t>Подбор выполнен по ГЭСН ФСНБ-2022. Для объекта укажите применяемую редакцию и дату её действия. Цена ФЕР-2020 и ресурсы ГЭСН ФСНБ-2022 не смешиваются.</t>
  </si>
  <si>
    <t>Обновления базы</t>
  </si>
  <si>
    <t>Главгосэкспертиза: изменения № 18, приказ Минстроя от 15.05.2026 № 301/пр, введены с 25.05.2026. Источник: https://edu.gge.ru/news/ocherednye-dopolneniya-i-izmeneniya-k-fsnb-2022/</t>
  </si>
  <si>
    <t>Измерители</t>
  </si>
  <si>
    <t>Физическое количество делят на делитель нормы: 10 для 10 м³, 1 для шт., 100 для 100 шт. Пустой ввод сохраняет пустой результат. Итоги ВОР суммируются отдельно для колодцев, колец и м³ конструкций.</t>
  </si>
  <si>
    <t>Подбор</t>
  </si>
  <si>
    <t>Формулы листа Подбор связаны с ВОР-примером. Для собственных данных замените связь на соответствующую ячейку ВОР-бланка, проверьте код, измеритель и делитель.</t>
  </si>
  <si>
    <t>Ограничения примера</t>
  </si>
  <si>
    <t>Регион, период, цены и начисления заполняются для объекта. Эта книга рассчитывает физические количества, стоимость сметы не выводится.</t>
  </si>
  <si>
    <t>Материалы и работы</t>
  </si>
  <si>
    <t>Монтаж люка, колец, плит и стоимость изделий проверяются отдельно по составу нормы, полной ресурсной части и спецификации.</t>
  </si>
  <si>
    <t>Передача</t>
  </si>
  <si>
    <t>Сохраните источник каждого количества и список уточнений. Сметчик проверяет и утверждает подбор. Сметрикс использует ВОР для подбора расценок и расчёта сметы.</t>
  </si>
  <si>
    <t>Ведомость объёмов работ: заполнение</t>
  </si>
  <si>
    <t>№ / марка</t>
  </si>
  <si>
    <t>Назначение сети</t>
  </si>
  <si>
    <t>Материал и конструкция</t>
  </si>
  <si>
    <t>Соединение</t>
  </si>
  <si>
    <t>Диаметр, мм</t>
  </si>
  <si>
    <t>Вид диаметра</t>
  </si>
  <si>
    <t>Базовая высота, м</t>
  </si>
  <si>
    <t>Высота допкольца, м</t>
  </si>
  <si>
    <t>Форма / площадь</t>
  </si>
  <si>
    <t>Условия грунта</t>
  </si>
  <si>
    <t>Количество колодцев, шт.</t>
  </si>
  <si>
    <t>Количество колец, шт.</t>
  </si>
  <si>
    <t>Объём конструкций одного колодца, м³</t>
  </si>
  <si>
    <t>Общий объём конструкций, м³</t>
  </si>
  <si>
    <t>Источник количества</t>
  </si>
  <si>
    <t>Примечание</t>
  </si>
  <si>
    <t>1. Объём конструкций</t>
  </si>
  <si>
    <t>2. Колодцы: шт.</t>
  </si>
  <si>
    <t>3. Кольца тела: шт.</t>
  </si>
  <si>
    <t>4. Горловины: шт.</t>
  </si>
  <si>
    <t>Итоги по физическим единицам</t>
  </si>
  <si>
    <t>колодцы, шт.</t>
  </si>
  <si>
    <t>кольца, шт.</t>
  </si>
  <si>
    <t>конструкции, м³</t>
  </si>
  <si>
    <t>Ведомость объёмов работ: учебный пример</t>
  </si>
  <si>
    <t>К1, К2, К3</t>
  </si>
  <si>
    <t>Канализация</t>
  </si>
  <si>
    <t>Сборный железобетон</t>
  </si>
  <si>
    <t>По проектному узлу</t>
  </si>
  <si>
    <t>По обозначению нормы</t>
  </si>
  <si>
    <t>Круглый</t>
  </si>
  <si>
    <t>Сухой</t>
  </si>
  <si>
    <t>Учебное условие: 2,4 м³ конструкций на колодец</t>
  </si>
  <si>
    <t>Новые колодцы; объём конструкций уже установлен</t>
  </si>
  <si>
    <t>П1, П2</t>
  </si>
  <si>
    <t>Сборный полимерный колодец</t>
  </si>
  <si>
    <t>Уточнить по проектному узлу</t>
  </si>
  <si>
    <t>Уточнить по проекту</t>
  </si>
  <si>
    <t>Учебное условие: два колодца</t>
  </si>
  <si>
    <t>Базовая высота 1,5 м, дополнительные кольца отдельно</t>
  </si>
  <si>
    <t>П1, П2: добавки</t>
  </si>
  <si>
    <t>Полимерные кольца тела</t>
  </si>
  <si>
    <t>Учебное условие: по два кольца на П1 и П2</t>
  </si>
  <si>
    <t>Всего четыре кольца; не четыре колодца</t>
  </si>
  <si>
    <t>Существующие колодцы</t>
  </si>
  <si>
    <t>ЖБ кольца горловин</t>
  </si>
  <si>
    <t>Уточнить по спецификации</t>
  </si>
  <si>
    <t>Учебное условие: шесть горловинных колец</t>
  </si>
  <si>
    <t>Самостоятельный монтаж на существующих сооружениях</t>
  </si>
  <si>
    <t>Подбор нормы и пересчёт количества</t>
  </si>
  <si>
    <t>Строка ВОР</t>
  </si>
  <si>
    <t>База / редакция</t>
  </si>
  <si>
    <t>Шифр</t>
  </si>
  <si>
    <t>Название нормы</t>
  </si>
  <si>
    <t>Физическая единица</t>
  </si>
  <si>
    <t>Физическое количество</t>
  </si>
  <si>
    <t>Делитель</t>
  </si>
  <si>
    <t>Количество в норме</t>
  </si>
  <si>
    <t>Измеритель</t>
  </si>
  <si>
    <t>Учтённые работы</t>
  </si>
  <si>
    <t>Ресурсы по проекту</t>
  </si>
  <si>
    <t>Статус проверки</t>
  </si>
  <si>
    <t>Регион / период</t>
  </si>
  <si>
    <t>Цена</t>
  </si>
  <si>
    <t>ГЭСН ФСНБ-2022; редакция: уточнить</t>
  </si>
  <si>
    <t>23-03-001-03</t>
  </si>
  <si>
    <t>Круглые сборные железобетонные канализационные колодцы диаметром 1 м в сухих грунтах</t>
  </si>
  <si>
    <t>м³</t>
  </si>
  <si>
    <t>10 м³</t>
  </si>
  <si>
    <t>Песчаная подготовка, днище, лоток, монтаж ЖБ, заделка труб, стремянки, люк</t>
  </si>
  <si>
    <t>Сверить спецификацию и полную ресурсную часть</t>
  </si>
  <si>
    <t>Требуется проверка сметчиком</t>
  </si>
  <si>
    <t>Цены и начисления для объекта не заданы</t>
  </si>
  <si>
    <t>23-03-010-02</t>
  </si>
  <si>
    <t>Круглые сборные полимерные колодцы высотой 1,5 м, диаметром 800 мм</t>
  </si>
  <si>
    <t>шт.</t>
  </si>
  <si>
    <t>Кинета, кольцо, конус или телескоп с люком, подключение с испытанием, песчаная засыпка с трамбованием на 150 мм выше труб</t>
  </si>
  <si>
    <t>23-03-010-05</t>
  </si>
  <si>
    <t>Кольца тела полимерного колодца высотой 0,5 м, диаметром 800 мм</t>
  </si>
  <si>
    <t>Монтаж дополнительного кольца; сверить полный состав</t>
  </si>
  <si>
    <t>23-03-008-01</t>
  </si>
  <si>
    <t>Сборные железобетонные кольца горловин колодцев</t>
  </si>
  <si>
    <t>100 шт.</t>
  </si>
  <si>
    <t>Самостоятельная установка колец горловин; проверить отсутствие повторного учёта</t>
  </si>
  <si>
    <t>Проверка состава и самостоятельных работ</t>
  </si>
  <si>
    <t>Работа / ресурс</t>
  </si>
  <si>
    <t>Предварительное решение</t>
  </si>
  <si>
    <t>Основание / уточнение</t>
  </si>
  <si>
    <t>Что проверить</t>
  </si>
  <si>
    <t>Монтаж люка</t>
  </si>
  <si>
    <t>Входит: 23-03-001-03; конус или телескоп с люком: 23-03-010-02</t>
  </si>
  <si>
    <t>Сверить норму и проектный узел</t>
  </si>
  <si>
    <t>Уточнить изделие и его стоимость по ресурсам</t>
  </si>
  <si>
    <t>Горловина</t>
  </si>
  <si>
    <t>Отдельная работа: шесть колец на существующих колодцах</t>
  </si>
  <si>
    <t>Подтвердить марки сооружений</t>
  </si>
  <si>
    <t>Не добавлять повторно к новым ЖБ колодцам</t>
  </si>
  <si>
    <t>Подготовка</t>
  </si>
  <si>
    <t>Входит: песчаная подготовка 23-03-001-03</t>
  </si>
  <si>
    <t>Сверить толщину и границы работ по проекту</t>
  </si>
  <si>
    <t>Проверить самостоятельные операции</t>
  </si>
  <si>
    <t>Лоток</t>
  </si>
  <si>
    <t>Входит: 23-03-001-03; кинета: 23-03-010-02</t>
  </si>
  <si>
    <t>Сопоставить проектную конструкцию</t>
  </si>
  <si>
    <t>Исключить повторный монтаж</t>
  </si>
  <si>
    <t>Гидроизоляция</t>
  </si>
  <si>
    <t>Требуется уточнить: проектное требование и состав точной нормы</t>
  </si>
  <si>
    <t>Сверить узел и условия грунта</t>
  </si>
  <si>
    <t>Не назначать мокрый грунт ради гидроизоляции</t>
  </si>
  <si>
    <t>Засыпка</t>
  </si>
  <si>
    <t>Входит в 23-03-010-02: песчаная с трамбованием на 150 мм выше труб</t>
  </si>
  <si>
    <t>Определить оставшуюся часть котлована</t>
  </si>
  <si>
    <t>Исключить пересечение объёмов</t>
  </si>
  <si>
    <t>Материалы</t>
  </si>
  <si>
    <t>Требуется уточнить: кольца, плиты, люки, стремянки</t>
  </si>
  <si>
    <t>Полная ресурсная часть и спецификация</t>
  </si>
  <si>
    <t>Монтаж и стоимость изделия проверяются раздельно</t>
  </si>
  <si>
    <t>Составил: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</si>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</sst>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"/>
  </numFmts>
  <fonts count="6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color rgb="FF302B28"/>
      <sz val="10"/>
      <name val="Arial"/>
    </font>
    <font>
      <color rgb="FF0000FF"/>
      <sz val="10"/>
      <name val="Arial"/>
    </font>
    <font>
      <color rgb="FF000000"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C342B"/>
      </patternFill>
    </fill>
    <fill>
      <patternFill patternType="solid">
        <fgColor rgb="FFFFF3CC"/>
      </patternFill>
    </fill>
    <fill>
      <patternFill patternType="solid">
        <fgColor rgb="FFF0EEEB"/>
      </patternFill>
    </fill>
  </fills>
  <borders count="2">
    <border>
      <left/>
      <right/>
      <top/>
      <bottom/>
      <diagonal/>
    </border>
    <border>
      <left/>
      <right/>
      <top/>
      <bottom style="hair">
        <color rgb="FFCBC4B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5" customWidth="1"/>
  </cols>
  <sheetData>
    <row r="1" ht="28" customHeight="1" spans="1:2" x14ac:dyDescent="0.25">
      <c r="A1" s="1" t="s">
        <v>0</v>
      </c>
      <c r="B1" s="1"/>
    </row>
    <row r="2" ht="26" customHeight="1" spans="1:2" x14ac:dyDescent="0.25">
      <c r="A2" s="2" t="s">
        <v>1</v>
      </c>
      <c r="B2" s="2"/>
    </row>
    <row r="3" ht="26" customHeight="1" spans="1:2" x14ac:dyDescent="0.25">
      <c r="A3" s="2" t="s">
        <v>2</v>
      </c>
      <c r="B3" s="2"/>
    </row>
    <row r="4" ht="26" customHeight="1" spans="1:2" x14ac:dyDescent="0.25">
      <c r="A4" s="2" t="s">
        <v>3</v>
      </c>
      <c r="B4" s="2"/>
    </row>
    <row r="5" ht="26" customHeight="1" spans="1:2" x14ac:dyDescent="0.25">
      <c r="A5" s="2" t="s">
        <v>4</v>
      </c>
      <c r="B5" s="2"/>
    </row>
    <row r="6" ht="26" customHeight="1" spans="1:2" x14ac:dyDescent="0.25">
      <c r="A6" s="2" t="s">
        <v>5</v>
      </c>
      <c r="B6" s="2"/>
    </row>
    <row r="7" ht="62" customHeight="1" spans="1:2" x14ac:dyDescent="0.25">
      <c r="A7" s="3" t="s">
        <v>6</v>
      </c>
      <c r="B7" s="3" t="s">
        <v>7</v>
      </c>
    </row>
    <row r="8" ht="56" customHeight="1" spans="1:2" x14ac:dyDescent="0.25">
      <c r="A8" s="4" t="s">
        <v>8</v>
      </c>
      <c r="B8" s="4" t="s">
        <v>9</v>
      </c>
    </row>
    <row r="9" ht="56" customHeight="1" spans="1:2" x14ac:dyDescent="0.25">
      <c r="A9" s="4" t="s">
        <v>10</v>
      </c>
      <c r="B9" s="4" t="s">
        <v>11</v>
      </c>
    </row>
    <row r="10" ht="56" customHeight="1" spans="1:2" x14ac:dyDescent="0.25">
      <c r="A10" s="4" t="s">
        <v>12</v>
      </c>
      <c r="B10" s="4" t="s">
        <v>13</v>
      </c>
    </row>
    <row r="11" ht="56" customHeight="1" spans="1:2" x14ac:dyDescent="0.25">
      <c r="A11" s="4" t="s">
        <v>14</v>
      </c>
      <c r="B11" s="4" t="s">
        <v>15</v>
      </c>
    </row>
    <row r="12" ht="56" customHeight="1" spans="1:2" x14ac:dyDescent="0.25">
      <c r="A12" s="4" t="s">
        <v>16</v>
      </c>
      <c r="B12" s="4" t="s">
        <v>17</v>
      </c>
    </row>
    <row r="13" ht="56" customHeight="1" spans="1:2" x14ac:dyDescent="0.25">
      <c r="A13" s="4" t="s">
        <v>18</v>
      </c>
      <c r="B13" s="4" t="s">
        <v>19</v>
      </c>
    </row>
    <row r="14" ht="56" customHeight="1" spans="1:2" x14ac:dyDescent="0.25">
      <c r="A14" s="4" t="s">
        <v>20</v>
      </c>
      <c r="B14" s="4" t="s">
        <v>21</v>
      </c>
    </row>
    <row r="15" ht="56" customHeight="1" spans="1:2" x14ac:dyDescent="0.25">
      <c r="A15" s="4" t="s">
        <v>22</v>
      </c>
      <c r="B15" s="4" t="s">
        <v>23</v>
      </c>
    </row>
    <row r="16" ht="56" customHeight="1" spans="1:2" x14ac:dyDescent="0.25">
      <c r="A16" s="4" t="s">
        <v>24</v>
      </c>
      <c r="B16" s="4" t="s">
        <v>25</v>
      </c>
    </row>
    <row r="17" ht="56" customHeight="1" spans="1:2" x14ac:dyDescent="0.25">
      <c r="A17" s="4" t="s">
        <v>26</v>
      </c>
      <c r="B17" s="4" t="s">
        <v>27</v>
      </c>
    </row>
    <row r="18" ht="56" customHeight="1" spans="1:2" x14ac:dyDescent="0.25">
      <c r="A18" s="4" t="s">
        <v>28</v>
      </c>
      <c r="B18" s="4" t="s">
        <v>29</v>
      </c>
    </row>
  </sheetData>
  <mergeCells count="6">
    <mergeCell ref="A1:B1"/>
    <mergeCell ref="A2:B2"/>
    <mergeCell ref="A3:B3"/>
    <mergeCell ref="A4:B4"/>
    <mergeCell ref="A5:B5"/>
    <mergeCell ref="A6:B6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32" customWidth="1"/>
    <col min="4" max="4" width="27" customWidth="1"/>
    <col min="5" max="5" width="14" customWidth="1"/>
    <col min="6" max="6" width="24" customWidth="1"/>
    <col min="7" max="7" width="16" customWidth="1"/>
    <col min="8" max="8" width="17" customWidth="1"/>
    <col min="9" max="9" width="22" customWidth="1"/>
    <col min="10" max="10" width="24" customWidth="1"/>
    <col min="11" max="12" width="16" customWidth="1"/>
    <col min="13" max="14" width="20" customWidth="1"/>
    <col min="15" max="15" width="42" customWidth="1"/>
    <col min="16" max="16" width="45" customWidth="1"/>
  </cols>
  <sheetData>
    <row r="1" ht="28" customHeight="1" spans="1:16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6" customHeight="1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6" customHeight="1" spans="1:16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6" customHeight="1" spans="1:16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62" customHeight="1" spans="1:16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ht="76" customHeight="1" spans="1:16" x14ac:dyDescent="0.25">
      <c r="A8" s="5" t="s">
        <v>47</v>
      </c>
      <c r="B8" s="5"/>
      <c r="C8" s="5"/>
      <c r="D8" s="5"/>
      <c r="E8" s="6"/>
      <c r="F8" s="5"/>
      <c r="G8" s="6"/>
      <c r="H8" s="6"/>
      <c r="I8" s="5"/>
      <c r="J8" s="5"/>
      <c r="K8" s="6"/>
      <c r="L8" s="6"/>
      <c r="M8" s="6"/>
      <c r="N8" s="7" t="str">
        <f>IF(OR(K8="",M8=""),"",K8*M8)</f>
        <v/>
      </c>
      <c r="O8" s="5"/>
      <c r="P8" s="5"/>
    </row>
    <row r="9" ht="76" customHeight="1" spans="1:16" x14ac:dyDescent="0.25">
      <c r="A9" s="5" t="s">
        <v>48</v>
      </c>
      <c r="B9" s="5"/>
      <c r="C9" s="5"/>
      <c r="D9" s="5"/>
      <c r="E9" s="6"/>
      <c r="F9" s="5"/>
      <c r="G9" s="6"/>
      <c r="H9" s="6"/>
      <c r="I9" s="5"/>
      <c r="J9" s="5"/>
      <c r="K9" s="6"/>
      <c r="L9" s="6"/>
      <c r="M9" s="6"/>
      <c r="N9" s="7" t="str">
        <f>IF(OR(K9="",M9=""),"",K9*M9)</f>
        <v/>
      </c>
      <c r="O9" s="5"/>
      <c r="P9" s="5"/>
    </row>
    <row r="10" ht="76" customHeight="1" spans="1:16" x14ac:dyDescent="0.25">
      <c r="A10" s="5" t="s">
        <v>49</v>
      </c>
      <c r="B10" s="5"/>
      <c r="C10" s="5"/>
      <c r="D10" s="5"/>
      <c r="E10" s="6"/>
      <c r="F10" s="5"/>
      <c r="G10" s="6"/>
      <c r="H10" s="6"/>
      <c r="I10" s="5"/>
      <c r="J10" s="5"/>
      <c r="K10" s="6"/>
      <c r="L10" s="6"/>
      <c r="M10" s="6"/>
      <c r="N10" s="7" t="str">
        <f>IF(OR(K10="",M10=""),"",K10*M10)</f>
        <v/>
      </c>
      <c r="O10" s="5"/>
      <c r="P10" s="5"/>
    </row>
    <row r="11" ht="76" customHeight="1" spans="1:16" x14ac:dyDescent="0.25">
      <c r="A11" s="5" t="s">
        <v>50</v>
      </c>
      <c r="B11" s="5"/>
      <c r="C11" s="5"/>
      <c r="D11" s="5"/>
      <c r="E11" s="6"/>
      <c r="F11" s="5"/>
      <c r="G11" s="6"/>
      <c r="H11" s="6"/>
      <c r="I11" s="5"/>
      <c r="J11" s="5"/>
      <c r="K11" s="6"/>
      <c r="L11" s="6"/>
      <c r="M11" s="6"/>
      <c r="N11" s="7" t="str">
        <f>IF(OR(K11="",M11=""),"",K11*M11)</f>
        <v/>
      </c>
      <c r="O11" s="5"/>
      <c r="P11" s="5"/>
    </row>
    <row r="13" ht="32" customHeight="1" spans="1:14" x14ac:dyDescent="0.25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4"/>
      <c r="K13" s="8" t="str">
        <f>IF(COUNT(K8:K11)=0,"",SUM(K8:K11))</f>
        <v/>
      </c>
      <c r="L13" s="8" t="str">
        <f>IF(COUNT(L8:L11)=0,"",SUM(L8:L11))</f>
        <v/>
      </c>
      <c r="M13" s="4"/>
      <c r="N13" s="8" t="str">
        <f>IF(COUNT(N8:N11)=0,"",SUM(N8:N11))</f>
        <v/>
      </c>
    </row>
    <row r="14" ht="26" customHeight="1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 t="s">
        <v>52</v>
      </c>
      <c r="L14" s="4" t="s">
        <v>53</v>
      </c>
      <c r="M14" s="4"/>
      <c r="N14" s="4" t="s">
        <v>54</v>
      </c>
    </row>
  </sheetData>
  <autoFilter ref="A7:P11"/>
  <mergeCells count="6">
    <mergeCell ref="A1:P1"/>
    <mergeCell ref="A2:P2"/>
    <mergeCell ref="A3:P3"/>
    <mergeCell ref="A4:P4"/>
    <mergeCell ref="A5:P5"/>
    <mergeCell ref="A6:P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32" customWidth="1"/>
    <col min="4" max="4" width="27" customWidth="1"/>
    <col min="5" max="5" width="14" customWidth="1"/>
    <col min="6" max="6" width="24" customWidth="1"/>
    <col min="7" max="7" width="16" customWidth="1"/>
    <col min="8" max="8" width="17" customWidth="1"/>
    <col min="9" max="9" width="22" customWidth="1"/>
    <col min="10" max="10" width="24" customWidth="1"/>
    <col min="11" max="12" width="16" customWidth="1"/>
    <col min="13" max="14" width="20" customWidth="1"/>
    <col min="15" max="15" width="42" customWidth="1"/>
    <col min="16" max="16" width="45" customWidth="1"/>
  </cols>
  <sheetData>
    <row r="1" ht="28" customHeight="1" spans="1:16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6" customHeight="1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6" customHeight="1" spans="1:16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6" customHeight="1" spans="1:16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62" customHeight="1" spans="1:16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ht="76" customHeight="1" spans="1:16" x14ac:dyDescent="0.25">
      <c r="A8" s="5" t="s">
        <v>56</v>
      </c>
      <c r="B8" s="5" t="s">
        <v>57</v>
      </c>
      <c r="C8" s="5" t="s">
        <v>58</v>
      </c>
      <c r="D8" s="5" t="s">
        <v>59</v>
      </c>
      <c r="E8" s="6">
        <v>1000</v>
      </c>
      <c r="F8" s="5" t="s">
        <v>60</v>
      </c>
      <c r="G8" s="6"/>
      <c r="H8" s="6"/>
      <c r="I8" s="5" t="s">
        <v>61</v>
      </c>
      <c r="J8" s="5" t="s">
        <v>62</v>
      </c>
      <c r="K8" s="6">
        <v>3</v>
      </c>
      <c r="L8" s="6"/>
      <c r="M8" s="6">
        <v>2.4</v>
      </c>
      <c r="N8" s="7">
        <f>IF(OR(K8="",M8=""),"",K8*M8)</f>
        <v>7.2</v>
      </c>
      <c r="O8" s="5" t="s">
        <v>63</v>
      </c>
      <c r="P8" s="5" t="s">
        <v>64</v>
      </c>
    </row>
    <row r="9" ht="76" customHeight="1" spans="1:16" x14ac:dyDescent="0.25">
      <c r="A9" s="5" t="s">
        <v>65</v>
      </c>
      <c r="B9" s="5" t="s">
        <v>57</v>
      </c>
      <c r="C9" s="5" t="s">
        <v>66</v>
      </c>
      <c r="D9" s="5" t="s">
        <v>67</v>
      </c>
      <c r="E9" s="6">
        <v>800</v>
      </c>
      <c r="F9" s="5" t="s">
        <v>60</v>
      </c>
      <c r="G9" s="6">
        <v>1.5</v>
      </c>
      <c r="H9" s="6"/>
      <c r="I9" s="5" t="s">
        <v>61</v>
      </c>
      <c r="J9" s="5" t="s">
        <v>68</v>
      </c>
      <c r="K9" s="6">
        <v>2</v>
      </c>
      <c r="L9" s="6"/>
      <c r="M9" s="6"/>
      <c r="N9" s="7" t="str">
        <f>IF(OR(K9="",M9=""),"",K9*M9)</f>
        <v/>
      </c>
      <c r="O9" s="5" t="s">
        <v>69</v>
      </c>
      <c r="P9" s="5" t="s">
        <v>70</v>
      </c>
    </row>
    <row r="10" ht="76" customHeight="1" spans="1:16" x14ac:dyDescent="0.25">
      <c r="A10" s="5" t="s">
        <v>71</v>
      </c>
      <c r="B10" s="5" t="s">
        <v>57</v>
      </c>
      <c r="C10" s="5" t="s">
        <v>72</v>
      </c>
      <c r="D10" s="5" t="s">
        <v>67</v>
      </c>
      <c r="E10" s="6">
        <v>800</v>
      </c>
      <c r="F10" s="5" t="s">
        <v>60</v>
      </c>
      <c r="G10" s="6"/>
      <c r="H10" s="6">
        <v>0.5</v>
      </c>
      <c r="I10" s="5" t="s">
        <v>61</v>
      </c>
      <c r="J10" s="5" t="s">
        <v>68</v>
      </c>
      <c r="K10" s="6"/>
      <c r="L10" s="6">
        <v>4</v>
      </c>
      <c r="M10" s="6"/>
      <c r="N10" s="7" t="str">
        <f>IF(OR(K10="",M10=""),"",K10*M10)</f>
        <v/>
      </c>
      <c r="O10" s="5" t="s">
        <v>73</v>
      </c>
      <c r="P10" s="5" t="s">
        <v>74</v>
      </c>
    </row>
    <row r="11" ht="76" customHeight="1" spans="1:16" x14ac:dyDescent="0.25">
      <c r="A11" s="5" t="s">
        <v>75</v>
      </c>
      <c r="B11" s="5" t="s">
        <v>57</v>
      </c>
      <c r="C11" s="5" t="s">
        <v>76</v>
      </c>
      <c r="D11" s="5" t="s">
        <v>59</v>
      </c>
      <c r="E11" s="6"/>
      <c r="F11" s="5" t="s">
        <v>77</v>
      </c>
      <c r="G11" s="6"/>
      <c r="H11" s="6"/>
      <c r="I11" s="5" t="s">
        <v>68</v>
      </c>
      <c r="J11" s="5" t="s">
        <v>68</v>
      </c>
      <c r="K11" s="6"/>
      <c r="L11" s="6">
        <v>6</v>
      </c>
      <c r="M11" s="6"/>
      <c r="N11" s="7" t="str">
        <f>IF(OR(K11="",M11=""),"",K11*M11)</f>
        <v/>
      </c>
      <c r="O11" s="5" t="s">
        <v>78</v>
      </c>
      <c r="P11" s="5" t="s">
        <v>79</v>
      </c>
    </row>
    <row r="13" ht="32" customHeight="1" spans="1:14" x14ac:dyDescent="0.25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4"/>
      <c r="K13" s="8">
        <f>IF(COUNT(K8:K11)=0,"",SUM(K8:K11))</f>
        <v>5</v>
      </c>
      <c r="L13" s="8">
        <f>IF(COUNT(L8:L11)=0,"",SUM(L8:L11))</f>
        <v>10</v>
      </c>
      <c r="M13" s="4"/>
      <c r="N13" s="8">
        <f>IF(COUNT(N8:N11)=0,"",SUM(N8:N11))</f>
        <v>7.2</v>
      </c>
    </row>
    <row r="14" ht="26" customHeight="1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 t="s">
        <v>52</v>
      </c>
      <c r="L14" s="4" t="s">
        <v>53</v>
      </c>
      <c r="M14" s="4"/>
      <c r="N14" s="4" t="s">
        <v>54</v>
      </c>
    </row>
  </sheetData>
  <autoFilter ref="A7:P11"/>
  <mergeCells count="6">
    <mergeCell ref="A1:P1"/>
    <mergeCell ref="A2:P2"/>
    <mergeCell ref="A3:P3"/>
    <mergeCell ref="A4:P4"/>
    <mergeCell ref="A5:P5"/>
    <mergeCell ref="A6:P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28" customWidth="1"/>
    <col min="3" max="3" width="20" customWidth="1"/>
    <col min="4" max="4" width="55" customWidth="1"/>
    <col min="5" max="5" width="16" customWidth="1"/>
    <col min="6" max="6" width="18" customWidth="1"/>
    <col min="7" max="7" width="14" customWidth="1"/>
    <col min="8" max="9" width="18" customWidth="1"/>
    <col min="10" max="10" width="60" customWidth="1"/>
    <col min="11" max="11" width="36" customWidth="1"/>
    <col min="12" max="12" width="33" customWidth="1"/>
    <col min="13" max="13" width="25" customWidth="1"/>
    <col min="14" max="14" width="18" customWidth="1"/>
    <col min="15" max="15" width="42" customWidth="1"/>
  </cols>
  <sheetData>
    <row r="1" ht="28" customHeight="1" spans="1:15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6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6" customHeight="1" spans="1:1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6" customHeight="1" spans="1:15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6" customHeight="1" spans="1:15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6" customHeight="1" spans="1:15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62" customHeight="1" spans="1:15" x14ac:dyDescent="0.25">
      <c r="A7" s="3" t="s">
        <v>81</v>
      </c>
      <c r="B7" s="3" t="s">
        <v>82</v>
      </c>
      <c r="C7" s="3" t="s">
        <v>83</v>
      </c>
      <c r="D7" s="3" t="s">
        <v>84</v>
      </c>
      <c r="E7" s="3" t="s">
        <v>85</v>
      </c>
      <c r="F7" s="3" t="s">
        <v>86</v>
      </c>
      <c r="G7" s="3" t="s">
        <v>87</v>
      </c>
      <c r="H7" s="3" t="s">
        <v>88</v>
      </c>
      <c r="I7" s="3" t="s">
        <v>89</v>
      </c>
      <c r="J7" s="3" t="s">
        <v>90</v>
      </c>
      <c r="K7" s="3" t="s">
        <v>91</v>
      </c>
      <c r="L7" s="3" t="s">
        <v>92</v>
      </c>
      <c r="M7" s="3" t="s">
        <v>93</v>
      </c>
      <c r="N7" s="3" t="s">
        <v>94</v>
      </c>
      <c r="O7" s="3" t="s">
        <v>46</v>
      </c>
    </row>
    <row r="8" ht="100" customHeight="1" spans="1:15" x14ac:dyDescent="0.25">
      <c r="A8" s="9">
        <v>1</v>
      </c>
      <c r="B8" s="9" t="s">
        <v>95</v>
      </c>
      <c r="C8" s="9" t="s">
        <v>96</v>
      </c>
      <c r="D8" s="9" t="s">
        <v>97</v>
      </c>
      <c r="E8" s="9" t="s">
        <v>98</v>
      </c>
      <c r="F8" s="10">
        <f>IF('ВОР-пример'!N8="","",'ВОР-пример'!N8)</f>
        <v>7.2</v>
      </c>
      <c r="G8" s="9">
        <v>10</v>
      </c>
      <c r="H8" s="7">
        <f>IF(OR(F8="",G8="",G8=0),"",F8/G8)</f>
        <v>0.72</v>
      </c>
      <c r="I8" s="9" t="s">
        <v>99</v>
      </c>
      <c r="J8" s="9" t="s">
        <v>100</v>
      </c>
      <c r="K8" s="9" t="s">
        <v>101</v>
      </c>
      <c r="L8" s="9" t="s">
        <v>102</v>
      </c>
      <c r="M8" s="9"/>
      <c r="N8" s="9"/>
      <c r="O8" s="9" t="s">
        <v>103</v>
      </c>
    </row>
    <row r="9" ht="100" customHeight="1" spans="1:15" x14ac:dyDescent="0.25">
      <c r="A9" s="9">
        <v>2</v>
      </c>
      <c r="B9" s="9" t="s">
        <v>95</v>
      </c>
      <c r="C9" s="9" t="s">
        <v>104</v>
      </c>
      <c r="D9" s="9" t="s">
        <v>105</v>
      </c>
      <c r="E9" s="9" t="s">
        <v>106</v>
      </c>
      <c r="F9" s="10">
        <f>IF('ВОР-пример'!K9="","",'ВОР-пример'!K9)</f>
        <v>2</v>
      </c>
      <c r="G9" s="9">
        <v>1</v>
      </c>
      <c r="H9" s="7">
        <f>IF(OR(F9="",G9="",G9=0),"",F9/G9)</f>
        <v>2</v>
      </c>
      <c r="I9" s="9" t="s">
        <v>106</v>
      </c>
      <c r="J9" s="9" t="s">
        <v>107</v>
      </c>
      <c r="K9" s="9" t="s">
        <v>101</v>
      </c>
      <c r="L9" s="9" t="s">
        <v>102</v>
      </c>
      <c r="M9" s="9"/>
      <c r="N9" s="9"/>
      <c r="O9" s="9" t="s">
        <v>103</v>
      </c>
    </row>
    <row r="10" ht="100" customHeight="1" spans="1:15" x14ac:dyDescent="0.25">
      <c r="A10" s="9">
        <v>3</v>
      </c>
      <c r="B10" s="9" t="s">
        <v>95</v>
      </c>
      <c r="C10" s="9" t="s">
        <v>108</v>
      </c>
      <c r="D10" s="9" t="s">
        <v>109</v>
      </c>
      <c r="E10" s="9" t="s">
        <v>106</v>
      </c>
      <c r="F10" s="10">
        <f>IF('ВОР-пример'!L10="","",'ВОР-пример'!L10)</f>
        <v>4</v>
      </c>
      <c r="G10" s="9">
        <v>1</v>
      </c>
      <c r="H10" s="7">
        <f>IF(OR(F10="",G10="",G10=0),"",F10/G10)</f>
        <v>4</v>
      </c>
      <c r="I10" s="9" t="s">
        <v>106</v>
      </c>
      <c r="J10" s="9" t="s">
        <v>110</v>
      </c>
      <c r="K10" s="9" t="s">
        <v>101</v>
      </c>
      <c r="L10" s="9" t="s">
        <v>102</v>
      </c>
      <c r="M10" s="9"/>
      <c r="N10" s="9"/>
      <c r="O10" s="9" t="s">
        <v>103</v>
      </c>
    </row>
    <row r="11" ht="100" customHeight="1" spans="1:15" x14ac:dyDescent="0.25">
      <c r="A11" s="9">
        <v>4</v>
      </c>
      <c r="B11" s="9" t="s">
        <v>95</v>
      </c>
      <c r="C11" s="9" t="s">
        <v>111</v>
      </c>
      <c r="D11" s="9" t="s">
        <v>112</v>
      </c>
      <c r="E11" s="9" t="s">
        <v>106</v>
      </c>
      <c r="F11" s="10">
        <f>IF('ВОР-пример'!L11="","",'ВОР-пример'!L11)</f>
        <v>6</v>
      </c>
      <c r="G11" s="9">
        <v>100</v>
      </c>
      <c r="H11" s="7">
        <f>IF(OR(F11="",G11="",G11=0),"",F11/G11)</f>
        <v>0.06</v>
      </c>
      <c r="I11" s="9" t="s">
        <v>113</v>
      </c>
      <c r="J11" s="9" t="s">
        <v>114</v>
      </c>
      <c r="K11" s="9" t="s">
        <v>101</v>
      </c>
      <c r="L11" s="9" t="s">
        <v>102</v>
      </c>
      <c r="M11" s="9"/>
      <c r="N11" s="9"/>
      <c r="O11" s="9" t="s">
        <v>103</v>
      </c>
    </row>
  </sheetData>
  <autoFilter ref="A7:O11"/>
  <mergeCells count="6">
    <mergeCell ref="A1:O1"/>
    <mergeCell ref="A2:O2"/>
    <mergeCell ref="A3:O3"/>
    <mergeCell ref="A4:O4"/>
    <mergeCell ref="A5:O5"/>
    <mergeCell ref="A6:O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2" width="70" customWidth="1"/>
    <col min="3" max="3" width="56" customWidth="1"/>
    <col min="4" max="4" width="60" customWidth="1"/>
  </cols>
  <sheetData>
    <row r="1" ht="28" customHeight="1" spans="1:4" x14ac:dyDescent="0.25">
      <c r="A1" s="1" t="s">
        <v>115</v>
      </c>
      <c r="B1" s="1"/>
      <c r="C1" s="1"/>
      <c r="D1" s="1"/>
    </row>
    <row r="2" ht="26" customHeight="1" spans="1:4" x14ac:dyDescent="0.25">
      <c r="A2" s="2" t="s">
        <v>1</v>
      </c>
      <c r="B2" s="2"/>
      <c r="C2" s="2"/>
      <c r="D2" s="2"/>
    </row>
    <row r="3" ht="26" customHeight="1" spans="1:4" x14ac:dyDescent="0.25">
      <c r="A3" s="2" t="s">
        <v>2</v>
      </c>
      <c r="B3" s="2"/>
      <c r="C3" s="2"/>
      <c r="D3" s="2"/>
    </row>
    <row r="4" ht="26" customHeight="1" spans="1:4" x14ac:dyDescent="0.25">
      <c r="A4" s="2" t="s">
        <v>3</v>
      </c>
      <c r="B4" s="2"/>
      <c r="C4" s="2"/>
      <c r="D4" s="2"/>
    </row>
    <row r="5" ht="26" customHeight="1" spans="1:4" x14ac:dyDescent="0.25">
      <c r="A5" s="2" t="s">
        <v>4</v>
      </c>
      <c r="B5" s="2"/>
      <c r="C5" s="2"/>
      <c r="D5" s="2"/>
    </row>
    <row r="6" ht="26" customHeight="1" spans="1:4" x14ac:dyDescent="0.25">
      <c r="A6" s="2" t="s">
        <v>5</v>
      </c>
      <c r="B6" s="2"/>
      <c r="C6" s="2"/>
      <c r="D6" s="2"/>
    </row>
    <row r="7" ht="62" customHeight="1" spans="1:4" x14ac:dyDescent="0.25">
      <c r="A7" s="3" t="s">
        <v>116</v>
      </c>
      <c r="B7" s="3" t="s">
        <v>117</v>
      </c>
      <c r="C7" s="3" t="s">
        <v>118</v>
      </c>
      <c r="D7" s="3" t="s">
        <v>119</v>
      </c>
    </row>
    <row r="8" ht="65" customHeight="1" spans="1:4" x14ac:dyDescent="0.25">
      <c r="A8" s="4" t="s">
        <v>120</v>
      </c>
      <c r="B8" s="4" t="s">
        <v>121</v>
      </c>
      <c r="C8" s="4" t="s">
        <v>122</v>
      </c>
      <c r="D8" s="4" t="s">
        <v>123</v>
      </c>
    </row>
    <row r="9" ht="65" customHeight="1" spans="1:4" x14ac:dyDescent="0.25">
      <c r="A9" s="4" t="s">
        <v>124</v>
      </c>
      <c r="B9" s="4" t="s">
        <v>125</v>
      </c>
      <c r="C9" s="4" t="s">
        <v>126</v>
      </c>
      <c r="D9" s="4" t="s">
        <v>127</v>
      </c>
    </row>
    <row r="10" ht="65" customHeight="1" spans="1:4" x14ac:dyDescent="0.25">
      <c r="A10" s="4" t="s">
        <v>128</v>
      </c>
      <c r="B10" s="4" t="s">
        <v>129</v>
      </c>
      <c r="C10" s="4" t="s">
        <v>130</v>
      </c>
      <c r="D10" s="4" t="s">
        <v>131</v>
      </c>
    </row>
    <row r="11" ht="65" customHeight="1" spans="1:4" x14ac:dyDescent="0.25">
      <c r="A11" s="4" t="s">
        <v>132</v>
      </c>
      <c r="B11" s="4" t="s">
        <v>133</v>
      </c>
      <c r="C11" s="4" t="s">
        <v>134</v>
      </c>
      <c r="D11" s="4" t="s">
        <v>135</v>
      </c>
    </row>
    <row r="12" ht="65" customHeight="1" spans="1:4" x14ac:dyDescent="0.25">
      <c r="A12" s="4" t="s">
        <v>136</v>
      </c>
      <c r="B12" s="4" t="s">
        <v>137</v>
      </c>
      <c r="C12" s="4" t="s">
        <v>138</v>
      </c>
      <c r="D12" s="4" t="s">
        <v>139</v>
      </c>
    </row>
    <row r="13" ht="65" customHeight="1" spans="1:4" x14ac:dyDescent="0.25">
      <c r="A13" s="4" t="s">
        <v>140</v>
      </c>
      <c r="B13" s="4" t="s">
        <v>141</v>
      </c>
      <c r="C13" s="4" t="s">
        <v>142</v>
      </c>
      <c r="D13" s="4" t="s">
        <v>143</v>
      </c>
    </row>
    <row r="14" ht="65" customHeight="1" spans="1:4" x14ac:dyDescent="0.25">
      <c r="A14" s="4" t="s">
        <v>144</v>
      </c>
      <c r="B14" s="4" t="s">
        <v>145</v>
      </c>
      <c r="C14" s="4" t="s">
        <v>146</v>
      </c>
      <c r="D14" s="4" t="s">
        <v>147</v>
      </c>
    </row>
    <row r="16" spans="1:3" x14ac:dyDescent="0.25">
      <c r="A16" s="4" t="s">
        <v>148</v>
      </c>
      <c r="B16" s="4"/>
      <c r="C16" s="4" t="s">
        <v>149</v>
      </c>
    </row>
  </sheetData>
  <autoFilter ref="A7:D11"/>
  <mergeCells count="6">
    <mergeCell ref="A1:D1"/>
    <mergeCell ref="A2:D2"/>
    <mergeCell ref="A3:D3"/>
    <mergeCell ref="A4:D4"/>
    <mergeCell ref="A5:D5"/>
    <mergeCell ref="A6:D6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ВОР-бланк</vt:lpstr>
      <vt:lpstr>ВОР-пример</vt:lpstr>
      <vt:lpstr>Подбор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