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Обоснование" state="visible" r:id="rId4"/>
  </sheets>
  <definedNames>
    <definedName name="_xlnm.Print_Area" localSheetId="0">'Обоснование'!$A1:$E32</definedName>
  </definedNames>
  <calcPr calcId="171027" fullCalcOnLoad="1"/>
</workbook>
</file>

<file path=xl/sharedStrings.xml><?xml version="1.0" encoding="utf-8"?>
<sst xmlns="http://schemas.openxmlformats.org/spreadsheetml/2006/main" count="45" uniqueCount="43">
  <si>
    <t>Обоснование коэффициентов условий производства работ</t>
  </si>
  <si>
    <t>Учебный пример, объёмы и расход ресурсов условные.</t>
  </si>
  <si>
    <t>Объект и вид работ</t>
  </si>
  <si>
    <t>Капитальный ремонт действующего производственного корпуса</t>
  </si>
  <si>
    <t>Строка ВОР и объём</t>
  </si>
  <si>
    <t>Окраска трубопроводов, 180 м²</t>
  </si>
  <si>
    <t>Группа и шифр нормы</t>
  </si>
  <si>
    <t>ГЭСНр; шифр укажите после подбора нормы</t>
  </si>
  <si>
    <t>Документ, раздел или лист</t>
  </si>
  <si>
    <t>ПОС, раздел об организации работ</t>
  </si>
  <si>
    <t>Подтверждённые условия</t>
  </si>
  <si>
    <t>Рабочий процесс продолжается; оборудование в зоне работ; ограниченное пространство высотой 1,7 м</t>
  </si>
  <si>
    <t>Две поправки снижения производительности по пункту 52 Методики № 421/пр</t>
  </si>
  <si>
    <t>Условие</t>
  </si>
  <si>
    <t>Таблица, пункт, графа</t>
  </si>
  <si>
    <t>Подтверждение</t>
  </si>
  <si>
    <t>Коэффициент</t>
  </si>
  <si>
    <t>Дробная часть</t>
  </si>
  <si>
    <t>Действующий объект с оборудованием</t>
  </si>
  <si>
    <t>Таблица 5, пункт 1.2, графа 5</t>
  </si>
  <si>
    <t>ПОС: эксплуатация продолжается, оборудование в зоне работ</t>
  </si>
  <si>
    <t>Пространство высотой до 1,8 м</t>
  </si>
  <si>
    <t>Таблица 5, пункт 7, графа 5</t>
  </si>
  <si>
    <t>ПОС: высота пространства 1,7 м</t>
  </si>
  <si>
    <t>Итоговый коэффициент по пункту 52</t>
  </si>
  <si>
    <t>При одной поправке во вторую строку впишите «Не применяется» и коэффициент 1. Пустой обязательный ввод оставляет результат пустым.</t>
  </si>
  <si>
    <t>Форма предназначена для двух поправок к одним и тем же показателям труда и машин. Повышенную оплату и технологические поправки рассчитывают отдельно.</t>
  </si>
  <si>
    <t>Пересчёт ресурсов по всему объёму строки</t>
  </si>
  <si>
    <t>Ресурс</t>
  </si>
  <si>
    <t>Ед. изм.</t>
  </si>
  <si>
    <t>До поправки</t>
  </si>
  <si>
    <t>После поправки</t>
  </si>
  <si>
    <t>Труд рабочих</t>
  </si>
  <si>
    <t>чел.-ч</t>
  </si>
  <si>
    <t>Время эксплуатации машин</t>
  </si>
  <si>
    <t>маш.-ч</t>
  </si>
  <si>
    <t>Труд машинистов</t>
  </si>
  <si>
    <t>Окрасочный состав</t>
  </si>
  <si>
    <t>кг</t>
  </si>
  <si>
    <t>Материалы коэффициентом условий не увеличивают. Исходный объём ВОР сохраняется.</t>
  </si>
  <si>
    <t>Методика № 421/пр: пункт 52 и приложение 10, редакция от 30.01.2026 (проверено 07.10.2026)</t>
  </si>
  <si>
    <t>Составил: ____________________     Проверил: ____________________     Дата: ____________________</t>
  </si>
  <si>
    <t>Рабочая форма Сметрикс. Значения и основания выбирают по условиям объекта и группе нормы.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</si>
</sst>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color rgb="FF2D2824"/>
      <sz val="11"/>
      <name val="Arial"/>
    </font>
    <font>
      <b/>
      <color rgb="FF553C30"/>
      <sz val="15"/>
      <name val="Arial"/>
    </font>
    <font>
      <b/>
      <sz val="11"/>
      <name val="Arial"/>
    </font>
    <font>
      <b/>
      <color rgb="FFFFFFFF"/>
      <sz val="11"/>
      <name val="Arial"/>
    </font>
    <font>
      <b/>
      <color rgb="FF553C30"/>
      <sz val="11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4D9"/>
      </patternFill>
    </fill>
    <fill>
      <patternFill patternType="solid">
        <fgColor rgb="FF553C30"/>
      </patternFill>
    </fill>
    <fill>
      <patternFill patternType="solid">
        <fgColor rgb="FFEDE5DF"/>
      </patternFill>
    </fill>
  </fills>
  <borders count="3">
    <border>
      <left/>
      <right/>
      <top/>
      <bottom/>
      <diagonal/>
    </border>
    <border>
      <left/>
      <right/>
      <top/>
      <bottom style="thin">
        <color rgb="FFD8CCC4"/>
      </bottom>
      <diagonal/>
    </border>
    <border>
      <left/>
      <right/>
      <top/>
      <bottom style="hair">
        <color rgb="FFE5DED8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1" fillId="2" borderId="0" xfId="0" applyFont="1" applyFill="1" applyAlignment="1">
      <alignment vertical="center" wrapText="1"/>
    </xf>
    <xf numFmtId="0" fontId="3" fillId="0" borderId="0" xfId="0" applyFont="1" applyAlignment="1">
      <alignment vertical="center" wrapText="1"/>
    </xf>
    <xf numFmtId="0" fontId="4" fillId="3" borderId="0" xfId="0" applyFont="1" applyFill="1" applyAlignment="1">
      <alignment horizontal="center" vertical="center" wrapText="1"/>
    </xf>
    <xf numFmtId="0" fontId="1" fillId="2" borderId="2" xfId="0" applyFont="1" applyFill="1" applyBorder="1" applyAlignment="1">
      <alignment vertical="center" wrapText="1"/>
    </xf>
    <xf numFmtId="2" fontId="1" fillId="2" borderId="2" xfId="0" applyNumberFormat="1" applyFont="1" applyFill="1" applyBorder="1" applyAlignment="1">
      <alignment horizontal="right" vertical="center"/>
    </xf>
    <xf numFmtId="2" fontId="1" fillId="0" borderId="0" xfId="0" applyNumberFormat="1" applyFont="1" applyAlignment="1">
      <alignment vertical="center" wrapText="1"/>
    </xf>
    <xf numFmtId="0" fontId="5" fillId="4" borderId="0" xfId="0" applyFont="1" applyFill="1" applyAlignment="1">
      <alignment vertical="center" wrapText="1"/>
    </xf>
    <xf numFmtId="2" fontId="5" fillId="4" borderId="0" xfId="0" applyNumberFormat="1" applyFont="1" applyFill="1" applyAlignment="1">
      <alignment vertical="center" wrapText="1"/>
    </xf>
    <xf numFmtId="2" fontId="1" fillId="2" borderId="0" xfId="0" applyNumberFormat="1" applyFont="1" applyFill="1" applyAlignment="1">
      <alignment horizontal="right" vertical="center"/>
    </xf>
    <xf numFmtId="2" fontId="1" fillId="0" borderId="0" xfId="0" applyNumberFormat="1" applyFont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kontur-extern.ru/info/normativ/document/1/504329-prikaz-minstroya-rf-ot-04-08-2020-n-421-p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553C30"/>
    <pageSetUpPr fitToPage="1"/>
  </sheetPr>
  <dimension ref="A1:E32"/>
  <sheetViews>
    <sheetView workbookViewId="0" showGridLines="0"/>
  </sheetViews>
  <sheetFormatPr defaultRowHeight="15" outlineLevelRow="0" outlineLevelCol="0" x14ac:dyDescent="55"/>
  <cols>
    <col min="1" max="1" width="35" customWidth="1"/>
    <col min="2" max="2" width="28" customWidth="1"/>
    <col min="3" max="3" width="24" customWidth="1"/>
    <col min="4" max="4" width="20" customWidth="1"/>
    <col min="5" max="5" width="24" customWidth="1"/>
  </cols>
  <sheetData>
    <row r="1" ht="24" customHeight="1" spans="1:5" x14ac:dyDescent="0.25">
      <c r="A1" s="1"/>
      <c r="B1" s="1"/>
      <c r="C1" s="1"/>
      <c r="D1" s="1"/>
      <c r="E1" s="1"/>
    </row>
    <row r="2" ht="30" customHeight="1" spans="1:5" x14ac:dyDescent="0.25">
      <c r="A2" s="2" t="s">
        <v>0</v>
      </c>
      <c r="B2" s="2"/>
      <c r="C2" s="2"/>
      <c r="D2" s="2"/>
      <c r="E2" s="2"/>
    </row>
    <row r="3" ht="28" customHeight="1" spans="1:5" x14ac:dyDescent="0.25">
      <c r="A3" s="1" t="s">
        <v>1</v>
      </c>
      <c r="B3" s="1"/>
      <c r="C3" s="1"/>
      <c r="D3" s="1"/>
      <c r="E3" s="1"/>
    </row>
    <row r="4" ht="24" customHeight="1" spans="1:5" x14ac:dyDescent="0.25">
      <c r="A4" s="1"/>
      <c r="B4" s="1"/>
      <c r="C4" s="1"/>
      <c r="D4" s="1"/>
      <c r="E4" s="1"/>
    </row>
    <row r="5" ht="24" customHeight="1" spans="1:5" x14ac:dyDescent="0.25">
      <c r="A5" s="1" t="s">
        <v>2</v>
      </c>
      <c r="B5" s="1"/>
      <c r="C5" s="3" t="s">
        <v>3</v>
      </c>
      <c r="D5" s="3"/>
      <c r="E5" s="3"/>
    </row>
    <row r="6" ht="24" customHeight="1" spans="1:5" x14ac:dyDescent="0.25">
      <c r="A6" s="1" t="s">
        <v>4</v>
      </c>
      <c r="B6" s="1"/>
      <c r="C6" s="3" t="s">
        <v>5</v>
      </c>
      <c r="D6" s="3"/>
      <c r="E6" s="3"/>
    </row>
    <row r="7" ht="24" customHeight="1" spans="1:5" x14ac:dyDescent="0.25">
      <c r="A7" s="1" t="s">
        <v>6</v>
      </c>
      <c r="B7" s="1"/>
      <c r="C7" s="3" t="s">
        <v>7</v>
      </c>
      <c r="D7" s="3"/>
      <c r="E7" s="3"/>
    </row>
    <row r="8" ht="24" customHeight="1" spans="1:5" x14ac:dyDescent="0.25">
      <c r="A8" s="1" t="s">
        <v>8</v>
      </c>
      <c r="B8" s="1"/>
      <c r="C8" s="3" t="s">
        <v>9</v>
      </c>
      <c r="D8" s="3"/>
      <c r="E8" s="3"/>
    </row>
    <row r="9" ht="44" customHeight="1" spans="1:5" x14ac:dyDescent="0.25">
      <c r="A9" s="1" t="s">
        <v>10</v>
      </c>
      <c r="B9" s="1"/>
      <c r="C9" s="3" t="s">
        <v>11</v>
      </c>
      <c r="D9" s="3"/>
      <c r="E9" s="3"/>
    </row>
    <row r="10" ht="24" customHeight="1" spans="1:5" x14ac:dyDescent="0.25">
      <c r="A10" s="1"/>
      <c r="B10" s="1"/>
      <c r="C10" s="1"/>
      <c r="D10" s="1"/>
      <c r="E10" s="1"/>
    </row>
    <row r="11" ht="28" customHeight="1" spans="1:5" x14ac:dyDescent="0.25">
      <c r="A11" s="4" t="s">
        <v>12</v>
      </c>
      <c r="B11" s="4"/>
      <c r="C11" s="4"/>
      <c r="D11" s="4"/>
      <c r="E11" s="4"/>
    </row>
    <row r="12" ht="36" customHeight="1" spans="1:5" x14ac:dyDescent="0.25">
      <c r="A12" s="5" t="s">
        <v>13</v>
      </c>
      <c r="B12" s="5" t="s">
        <v>14</v>
      </c>
      <c r="C12" s="5" t="s">
        <v>15</v>
      </c>
      <c r="D12" s="5" t="s">
        <v>16</v>
      </c>
      <c r="E12" s="5" t="s">
        <v>17</v>
      </c>
    </row>
    <row r="13" ht="64" customHeight="1" spans="1:5" x14ac:dyDescent="0.25">
      <c r="A13" s="6" t="s">
        <v>18</v>
      </c>
      <c r="B13" s="6" t="s">
        <v>19</v>
      </c>
      <c r="C13" s="6" t="s">
        <v>20</v>
      </c>
      <c r="D13" s="7">
        <v>1.15</v>
      </c>
      <c r="E13" s="8">
        <f>IF(ISNUMBER(D13),D13-1,"")</f>
        <v>0.1499999999999999</v>
      </c>
    </row>
    <row r="14" ht="64" customHeight="1" spans="1:5" x14ac:dyDescent="0.25">
      <c r="A14" s="6" t="s">
        <v>21</v>
      </c>
      <c r="B14" s="6" t="s">
        <v>22</v>
      </c>
      <c r="C14" s="6" t="s">
        <v>23</v>
      </c>
      <c r="D14" s="7">
        <v>1.35</v>
      </c>
      <c r="E14" s="8">
        <f>IF(ISNUMBER(D14),D14-1,"")</f>
        <v>0.3500000000000001</v>
      </c>
    </row>
    <row r="15" ht="24" customHeight="1" spans="1:5" x14ac:dyDescent="0.25">
      <c r="A15" s="9" t="s">
        <v>24</v>
      </c>
      <c r="B15" s="9"/>
      <c r="C15" s="9"/>
      <c r="D15" s="10">
        <f>IF(COUNT(D13:D14)=2,1+SUM(E13:E14),"")</f>
        <v>1.5</v>
      </c>
      <c r="E15" s="9"/>
    </row>
    <row r="16" ht="34" customHeight="1" spans="1:5" x14ac:dyDescent="0.25">
      <c r="A16" s="1" t="s">
        <v>25</v>
      </c>
      <c r="B16" s="1"/>
      <c r="C16" s="1"/>
      <c r="D16" s="1"/>
      <c r="E16" s="1"/>
    </row>
    <row r="17" ht="34" customHeight="1" spans="1:5" x14ac:dyDescent="0.25">
      <c r="A17" s="1" t="s">
        <v>26</v>
      </c>
      <c r="B17" s="1"/>
      <c r="C17" s="1"/>
      <c r="D17" s="1"/>
      <c r="E17" s="1"/>
    </row>
    <row r="18" ht="24" customHeight="1" spans="1:5" x14ac:dyDescent="0.25">
      <c r="A18" s="1"/>
      <c r="B18" s="1"/>
      <c r="C18" s="1"/>
      <c r="D18" s="1"/>
      <c r="E18" s="1"/>
    </row>
    <row r="19" ht="28" customHeight="1" spans="1:5" x14ac:dyDescent="0.25">
      <c r="A19" s="4" t="s">
        <v>27</v>
      </c>
      <c r="B19" s="4"/>
      <c r="C19" s="4"/>
      <c r="D19" s="4"/>
      <c r="E19" s="4"/>
    </row>
    <row r="20" ht="36" customHeight="1" spans="1:5" x14ac:dyDescent="0.25">
      <c r="A20" s="5" t="s">
        <v>28</v>
      </c>
      <c r="B20" s="5" t="s">
        <v>29</v>
      </c>
      <c r="C20" s="5" t="s">
        <v>30</v>
      </c>
      <c r="D20" s="5" t="s">
        <v>16</v>
      </c>
      <c r="E20" s="5" t="s">
        <v>31</v>
      </c>
    </row>
    <row r="21" ht="24" customHeight="1" spans="1:5" x14ac:dyDescent="0.25">
      <c r="A21" s="1" t="s">
        <v>32</v>
      </c>
      <c r="B21" s="1" t="s">
        <v>33</v>
      </c>
      <c r="C21" s="11">
        <v>240</v>
      </c>
      <c r="D21" s="12">
        <f>IF(ISNUMBER($D$15),$D$15,"")</f>
        <v>1.5</v>
      </c>
      <c r="E21" s="12">
        <f>IF(AND(ISNUMBER(C21),ISNUMBER(D21)),C21*D21,"")</f>
        <v>360</v>
      </c>
    </row>
    <row r="22" ht="24" customHeight="1" spans="1:5" x14ac:dyDescent="0.25">
      <c r="A22" s="1" t="s">
        <v>34</v>
      </c>
      <c r="B22" s="1" t="s">
        <v>35</v>
      </c>
      <c r="C22" s="11">
        <v>12</v>
      </c>
      <c r="D22" s="12">
        <f>IF(ISNUMBER($D$15),$D$15,"")</f>
        <v>1.5</v>
      </c>
      <c r="E22" s="12">
        <f>IF(AND(ISNUMBER(C22),ISNUMBER(D22)),C22*D22,"")</f>
        <v>18</v>
      </c>
    </row>
    <row r="23" ht="24" customHeight="1" spans="1:5" x14ac:dyDescent="0.25">
      <c r="A23" s="1" t="s">
        <v>36</v>
      </c>
      <c r="B23" s="1" t="s">
        <v>33</v>
      </c>
      <c r="C23" s="11">
        <v>12</v>
      </c>
      <c r="D23" s="12">
        <f>IF(ISNUMBER($D$15),$D$15,"")</f>
        <v>1.5</v>
      </c>
      <c r="E23" s="12">
        <f>IF(AND(ISNUMBER(C23),ISNUMBER(D23)),C23*D23,"")</f>
        <v>18</v>
      </c>
    </row>
    <row r="24" ht="24" customHeight="1" spans="1:5" x14ac:dyDescent="0.25">
      <c r="A24" s="1" t="s">
        <v>37</v>
      </c>
      <c r="B24" s="1" t="s">
        <v>38</v>
      </c>
      <c r="C24" s="11">
        <v>65</v>
      </c>
      <c r="D24" s="12">
        <v>1</v>
      </c>
      <c r="E24" s="12">
        <f>IF(AND(ISNUMBER(C24),ISNUMBER(D24)),C24*D24,"")</f>
        <v>65</v>
      </c>
    </row>
    <row r="25" ht="24" customHeight="1" spans="1:5" x14ac:dyDescent="0.25">
      <c r="A25" s="1"/>
      <c r="B25" s="1"/>
      <c r="C25" s="1"/>
      <c r="D25" s="1"/>
      <c r="E25" s="1"/>
    </row>
    <row r="26" ht="28" customHeight="1" spans="1:5" x14ac:dyDescent="0.25">
      <c r="A26" s="1" t="s">
        <v>39</v>
      </c>
      <c r="B26" s="1"/>
      <c r="C26" s="1"/>
      <c r="D26" s="1"/>
      <c r="E26" s="1"/>
    </row>
    <row r="27" ht="24" customHeight="1" spans="1:5" x14ac:dyDescent="0.25">
      <c r="A27" s="1"/>
      <c r="B27" s="1"/>
      <c r="C27" s="1"/>
      <c r="D27" s="1"/>
      <c r="E27" s="1"/>
    </row>
    <row r="28" ht="34" customHeight="1" spans="1:5" x14ac:dyDescent="0.25">
      <c r="A28" s="1" t="s">
        <v>40</v>
      </c>
      <c r="B28" s="1"/>
      <c r="C28" s="1"/>
      <c r="D28" s="1"/>
      <c r="E28" s="1"/>
    </row>
    <row r="29" ht="24" customHeight="1" spans="1:5" x14ac:dyDescent="0.25">
      <c r="A29" s="1"/>
      <c r="B29" s="1"/>
      <c r="C29" s="1"/>
      <c r="D29" s="1"/>
      <c r="E29" s="1"/>
    </row>
    <row r="30" ht="28" customHeight="1" spans="1:5" x14ac:dyDescent="0.25">
      <c r="A30" s="1" t="s">
        <v>41</v>
      </c>
      <c r="B30" s="1"/>
      <c r="C30" s="1"/>
      <c r="D30" s="1"/>
      <c r="E30" s="1"/>
    </row>
    <row r="31" ht="24" customHeight="1" spans="1:5" x14ac:dyDescent="0.25">
      <c r="A31" s="1"/>
      <c r="B31" s="1"/>
      <c r="C31" s="1"/>
      <c r="D31" s="1"/>
      <c r="E31" s="1"/>
    </row>
    <row r="32" ht="28" customHeight="1" spans="1:5" x14ac:dyDescent="0.25">
      <c r="A32" s="1" t="s">
        <v>42</v>
      </c>
      <c r="B32" s="1"/>
      <c r="C32" s="1"/>
      <c r="D32" s="1"/>
      <c r="E32" s="1"/>
    </row>
  </sheetData>
  <mergeCells count="21">
    <mergeCell ref="A2:E2"/>
    <mergeCell ref="A3:E3"/>
    <mergeCell ref="A5:B5"/>
    <mergeCell ref="C5:E5"/>
    <mergeCell ref="A6:B6"/>
    <mergeCell ref="C6:E6"/>
    <mergeCell ref="A7:B7"/>
    <mergeCell ref="C7:E7"/>
    <mergeCell ref="A8:B8"/>
    <mergeCell ref="C8:E8"/>
    <mergeCell ref="A9:B9"/>
    <mergeCell ref="C9:E9"/>
    <mergeCell ref="A11:E11"/>
    <mergeCell ref="A15:C15"/>
    <mergeCell ref="A16:E16"/>
    <mergeCell ref="A17:E17"/>
    <mergeCell ref="A19:E19"/>
    <mergeCell ref="A26:E26"/>
    <mergeCell ref="A28:E28"/>
    <mergeCell ref="A30:E30"/>
    <mergeCell ref="A32:E32"/>
  </mergeCells>
  <dataValidations count="2">
    <dataValidation type="decimal" operator="greaterThanOrEqual" allowBlank="1" showErrorMessage="1" error="Расход ресурса должен быть числом не меньше 0." sqref="C21:C24">
      <formula1>0</formula1>
    </dataValidation>
    <dataValidation type="decimal" operator="greaterThanOrEqual" allowBlank="1" showErrorMessage="1" errorTitle="Коэффициент производительности" error="Введите число не меньше 1 из применимой таблицы." sqref="D13:D14">
      <formula1>1</formula1>
    </dataValidation>
  </dataValidations>
  <hyperlinks>
    <hyperlink ref="A28" r:id="rId1"/>
  </hyperlinks>
  <pageMargins left="0.25" right="0.25" top="0.3" bottom="0.3" header="0.1" footer="0.1"/>
  <pageSetup paperSize="9" orientation="landscape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Обоснование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Сметрикс</dc:creator>
  <dc:title/>
  <dc:subject/>
  <dc:description/>
  <cp:keywords/>
  <cp:category/>
  <cp:lastModifiedBy>Unknown</cp:lastModifiedBy>
  <dcterms:created xsi:type="dcterms:W3CDTF">2026-10-05T00:00:00Z</dcterms:created>
  <dcterms:modified xsi:type="dcterms:W3CDTF">2026-10-05T00:00:00Z</dcterms:modified>
</cp:coreProperties>
</file>