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Расчёт объёма" state="visible" r:id="rId4"/>
  </sheets>
  <definedNames>
    <definedName name="_xlnm.Print_Area" localSheetId="0">'Расчёт объёма'!$A1:$H25</definedName>
  </definedNames>
  <calcPr calcId="171027" fullCalcOnLoad="1"/>
</workbook>
</file>

<file path=xl/sharedStrings.xml><?xml version="1.0" encoding="utf-8"?>
<sst xmlns="http://schemas.openxmlformats.org/spreadsheetml/2006/main" count="34" uniqueCount="33">
  <si>
    <t>Обмазочная гидроизоляция: расчёт объёма</t>
  </si>
  <si>
    <t>Заполните жёлтые ячейки по проекту.</t>
  </si>
  <si>
    <t>Площадь участков</t>
  </si>
  <si>
    <t>Участок</t>
  </si>
  <si>
    <t>Работа</t>
  </si>
  <si>
    <t>Длина, м</t>
  </si>
  <si>
    <t>Высота, м</t>
  </si>
  <si>
    <t>Площадь, м²</t>
  </si>
  <si>
    <t>Фундамент</t>
  </si>
  <si>
    <t>Битумная обмазка в два слоя</t>
  </si>
  <si>
    <t>Ремонтная стена</t>
  </si>
  <si>
    <t>Полимерцементная обмазка в три слоя</t>
  </si>
  <si>
    <t>Итого разных участков, м²</t>
  </si>
  <si>
    <t>Количество в сметных позициях</t>
  </si>
  <si>
    <t>База и шифр</t>
  </si>
  <si>
    <t>Позиция</t>
  </si>
  <si>
    <t>Измеритель, м²</t>
  </si>
  <si>
    <t>Слоёв всего</t>
  </si>
  <si>
    <t>Слоёв в базе</t>
  </si>
  <si>
    <t>Добавочных слоёв</t>
  </si>
  <si>
    <t>Количество, ед. нормы</t>
  </si>
  <si>
    <t>ГЭСН 08-01-003-07</t>
  </si>
  <si>
    <t>Два битумных слоя одной нормой</t>
  </si>
  <si>
    <t>ГЭСНр 52-01-017-04</t>
  </si>
  <si>
    <t>Первый полимерцементный слой</t>
  </si>
  <si>
    <t>ГЭСНр 52-01-017-05</t>
  </si>
  <si>
    <t>Последующие полимерцементные слои</t>
  </si>
  <si>
    <t>Количество разных норм не суммируют: первый и последующие слои относятся к одной площади.</t>
  </si>
  <si>
    <t>Для 08-01-003-07 оба слоя включены. Иное число слоёв требует отдельной проверки нормирования.</t>
  </si>
  <si>
    <t>Жёлтые ячейки: исходные данные. Остальные числовые ячейки: формулы.</t>
  </si>
  <si>
    <t>Основание: нормы ФСНБ-2022, таблицы ГЭСН 08-01-003 и ГЭСНр 52-01-017.</t>
  </si>
  <si>
    <t>ГЭСН 81-02-08-2022: гидроизоляция стен и фундаментов</t>
  </si>
  <si>
    <t>ГЭСНр 81-02-52-2022: первый и последующие слои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</si>
</sst>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"/>
  </numFmts>
  <fonts count="5" x14ac:knownFonts="1">
    <font>
      <color theme="1"/>
      <family val="2"/>
      <scheme val="minor"/>
      <sz val="11"/>
      <name val="Calibri"/>
    </font>
    <font>
      <b/>
      <color rgb="FF50362C"/>
      <sz val="14"/>
      <name val="Arial"/>
    </font>
    <font>
      <color rgb="FF302923"/>
      <sz val="10"/>
      <name val="Arial"/>
    </font>
    <font>
      <b/>
      <color rgb="FF50362C"/>
      <sz val="11"/>
      <name val="Arial"/>
    </font>
    <font>
      <b/>
      <color rgb="FFFFFFFF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50362C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/>
      <right/>
      <top/>
      <bottom style="thin">
        <color rgb="FF50362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2" borderId="0" xfId="0" applyFont="1" applyFill="1" applyAlignment="1">
      <alignment horizontal="center" vertical="center" wrapText="1"/>
    </xf>
    <xf numFmtId="0" fontId="0" fillId="3" borderId="0" xfId="0" applyFill="1"/>
    <xf numFmtId="164" fontId="2" fillId="0" borderId="0" xfId="0" applyNumberFormat="1" applyFont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4" fontId="2" fillId="3" borderId="0" xfId="0" applyNumberFormat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ternet-law.ru/documents/prod/gesn_gosudarstvennye-elementnye-smetnye-normy/0/gesn_97786.html" TargetMode="External"/><Relationship Id="rId2" Type="http://schemas.openxmlformats.org/officeDocument/2006/relationships/hyperlink" Target="https://rags.ru/documents/prod/gesnr_gosudarstvennye-elementnye-smetnye-normy/0/gesnr_37498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3"/>
  <sheetViews>
    <sheetView workbookViewId="0" showGridLines="0"/>
  </sheetViews>
  <sheetFormatPr defaultRowHeight="15" outlineLevelRow="0" outlineLevelCol="0" x14ac:dyDescent="55"/>
  <cols>
    <col min="1" max="1" width="24" customWidth="1"/>
    <col min="2" max="2" width="48" customWidth="1"/>
    <col min="3" max="4" width="15" customWidth="1"/>
    <col min="5" max="5" width="17" customWidth="1"/>
    <col min="6" max="6" width="20" customWidth="1"/>
    <col min="7" max="7" width="17" customWidth="1"/>
    <col min="8" max="8" width="22" customWidth="1"/>
  </cols>
  <sheetData>
    <row r="2" ht="25" customHeight="1" spans="1:1" x14ac:dyDescent="0.25">
      <c r="A2" s="1" t="s">
        <v>0</v>
      </c>
    </row>
    <row r="3" spans="1:1" x14ac:dyDescent="0.25">
      <c r="A3" s="2" t="s">
        <v>1</v>
      </c>
    </row>
    <row r="5" ht="25" customHeight="1" spans="1:1" x14ac:dyDescent="0.25">
      <c r="A5" s="3" t="s">
        <v>2</v>
      </c>
    </row>
    <row r="6" ht="36" customHeight="1" spans="1:5" x14ac:dyDescent="0.2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ht="30" customHeight="1" spans="1:5" x14ac:dyDescent="0.25">
      <c r="A7" s="2" t="s">
        <v>8</v>
      </c>
      <c r="B7" s="2" t="s">
        <v>9</v>
      </c>
      <c r="C7" s="5"/>
      <c r="D7" s="5"/>
      <c r="E7" s="6" t="str">
        <f>IF(OR(C7="",D7=""),"",C7*D7)</f>
        <v/>
      </c>
    </row>
    <row r="8" ht="30" customHeight="1" spans="1:5" x14ac:dyDescent="0.25">
      <c r="A8" s="2" t="s">
        <v>10</v>
      </c>
      <c r="B8" s="2" t="s">
        <v>11</v>
      </c>
      <c r="C8" s="5"/>
      <c r="D8" s="5"/>
      <c r="E8" s="6" t="str">
        <f>IF(OR(C8="",D8=""),"",C8*D8)</f>
        <v/>
      </c>
    </row>
    <row r="9" spans="1:5" x14ac:dyDescent="0.25">
      <c r="A9" s="2" t="s">
        <v>12</v>
      </c>
      <c r="E9" s="7" t="str">
        <f>IF(COUNT(E7:E8)=0,"",SUM(E7:E8))</f>
        <v/>
      </c>
    </row>
    <row r="11" ht="25" customHeight="1" spans="1:1" x14ac:dyDescent="0.25">
      <c r="A11" s="3" t="s">
        <v>13</v>
      </c>
    </row>
    <row r="12" ht="36" customHeight="1" spans="1:8" x14ac:dyDescent="0.25">
      <c r="A12" s="4" t="s">
        <v>14</v>
      </c>
      <c r="B12" s="4" t="s">
        <v>15</v>
      </c>
      <c r="C12" s="4" t="s">
        <v>7</v>
      </c>
      <c r="D12" s="4" t="s">
        <v>16</v>
      </c>
      <c r="E12" s="4" t="s">
        <v>17</v>
      </c>
      <c r="F12" s="4" t="s">
        <v>18</v>
      </c>
      <c r="G12" s="4" t="s">
        <v>19</v>
      </c>
      <c r="H12" s="4" t="s">
        <v>20</v>
      </c>
    </row>
    <row r="13" ht="30" customHeight="1" spans="1:8" x14ac:dyDescent="0.25">
      <c r="A13" s="2" t="s">
        <v>21</v>
      </c>
      <c r="B13" s="2" t="s">
        <v>22</v>
      </c>
      <c r="C13" s="6" t="str">
        <f>IF(E7="","",E7)</f>
        <v/>
      </c>
      <c r="D13" s="8">
        <v>100</v>
      </c>
      <c r="E13" s="8">
        <v>2</v>
      </c>
      <c r="F13" s="8">
        <v>2</v>
      </c>
      <c r="G13" s="6">
        <f>IF(OR(E13="",F13=""),"",MAX(0,E13-F13))</f>
        <v>0</v>
      </c>
      <c r="H13" s="7" t="str">
        <f>IF(OR(C13="",D13="",D13=0),"",C13/D13)</f>
        <v/>
      </c>
    </row>
    <row r="14" ht="30" customHeight="1" spans="1:8" x14ac:dyDescent="0.25">
      <c r="A14" s="2" t="s">
        <v>23</v>
      </c>
      <c r="B14" s="2" t="s">
        <v>24</v>
      </c>
      <c r="C14" s="6" t="str">
        <f>IF(E8="","",E8)</f>
        <v/>
      </c>
      <c r="D14" s="8">
        <v>10</v>
      </c>
      <c r="E14" s="8">
        <v>3</v>
      </c>
      <c r="F14" s="8">
        <v>1</v>
      </c>
      <c r="G14" s="6">
        <f>IF(OR(E14="",F14=""),"",MAX(0,E14-F14))</f>
        <v>2</v>
      </c>
      <c r="H14" s="7" t="str">
        <f>IF(OR(C14="",D14="",D14=0),"",C14/D14)</f>
        <v/>
      </c>
    </row>
    <row r="15" ht="30" customHeight="1" spans="1:8" x14ac:dyDescent="0.25">
      <c r="A15" s="2" t="s">
        <v>25</v>
      </c>
      <c r="B15" s="2" t="s">
        <v>26</v>
      </c>
      <c r="C15" s="6" t="str">
        <f>IF(E8="","",E8)</f>
        <v/>
      </c>
      <c r="D15" s="8">
        <v>10</v>
      </c>
      <c r="E15" s="6">
        <f>IF(E14="","",E14)</f>
        <v>3</v>
      </c>
      <c r="F15" s="6">
        <f>IF(F14="","",F14)</f>
        <v>1</v>
      </c>
      <c r="G15" s="6">
        <f>IF(G14="","",G14)</f>
        <v>2</v>
      </c>
      <c r="H15" s="7" t="str">
        <f>IF(OR(C15="",D15="",D15=0,G15=""),"",C15/D15*G15)</f>
        <v/>
      </c>
    </row>
    <row r="17" spans="1:1" x14ac:dyDescent="0.25">
      <c r="A17" s="2" t="s">
        <v>27</v>
      </c>
    </row>
    <row r="18" spans="1:1" x14ac:dyDescent="0.25">
      <c r="A18" s="2" t="s">
        <v>28</v>
      </c>
    </row>
    <row r="19" spans="1:1" x14ac:dyDescent="0.25">
      <c r="A19" s="2" t="s">
        <v>29</v>
      </c>
    </row>
    <row r="21" spans="1:1" x14ac:dyDescent="0.25">
      <c r="A21" s="2" t="s">
        <v>30</v>
      </c>
    </row>
    <row r="22" spans="1:1" x14ac:dyDescent="0.25">
      <c r="A22" s="2" t="s">
        <v>31</v>
      </c>
    </row>
    <row r="23" spans="1:1" x14ac:dyDescent="0.25">
      <c r="A23" s="2" t="s">
        <v>32</v>
      </c>
    </row>
  </sheetData>
  <dataValidations count="3">
    <dataValidation type="decimal" operator="greaterThanOrEqual" allowBlank="1" showErrorMessage="1" errorTitle="Проверьте значение" error="Введите неотрицательное число." sqref="C7:D8">
      <formula1>0</formula1>
    </dataValidation>
    <dataValidation type="decimal" operator="greaterThan" allowBlank="1" showErrorMessage="1" errorTitle="Проверьте значение" error="Введите число больше нуля." sqref="D13:D15">
      <formula1>0</formula1>
    </dataValidation>
    <dataValidation type="decimal" operator="greaterThan" allowBlank="1" showErrorMessage="1" errorTitle="Проверьте значение" error="Введите число больше нуля." sqref="E13:F14">
      <formula1>0</formula1>
    </dataValidation>
  </dataValidations>
  <hyperlinks>
    <hyperlink ref="A22" r:id="rId1"/>
    <hyperlink ref="A23" r:id="rId2"/>
  </hyperlinks>
  <pageMargins left="0.25" right="0.25" top="0.35" bottom="0.35" header="0.15" footer="0.15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Расчёт объёма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2026-10-07T04:39:13Z</dcterms:created>
  <dcterms:modified xsi:type="dcterms:W3CDTF">2026-10-07T04:39:13Z</dcterms:modified>
</cp:coreProperties>
</file>