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ОР" state="visible" r:id="rId5"/>
    <sheet sheetId="3" name="Проверка" state="visible" r:id="rId6"/>
  </sheets>
  <definedNames>
    <definedName name="_xlnm.Print_Area" localSheetId="0">'Инструкция'!$A1:$B20</definedName>
    <definedName name="_xlnm.Print_Area" localSheetId="1">'ВОР'!$A1:$X19</definedName>
    <definedName name="_xlnm.Print_Titles" localSheetId="1">'ВОР'!$A:$C,'ВОР'!$8:$8</definedName>
    <definedName name="_xlnm.Print_Area" localSheetId="2">'Проверка'!$A1:$E12</definedName>
  </definedNames>
  <calcPr calcId="171027" fullCalcOnLoad="1"/>
</workbook>
</file>

<file path=xl/sharedStrings.xml><?xml version="1.0" encoding="utf-8"?>
<sst xmlns="http://schemas.openxmlformats.org/spreadsheetml/2006/main" count="81" uniqueCount="70">
  <si>
    <t>ВОР на демонтаж ограждения</t>
  </si>
  <si>
    <t>Редакционный шаблон ведомости объёмов работ. Не обязательная унифицированная форма.</t>
  </si>
  <si>
    <t>Жёлтые поля предназначены для ввода, серые ячейки содержат формулы. Сначала заполните описание каждого участка.</t>
  </si>
  <si>
    <t>Для прямоугольного деревянного участка площадь: длина × высота минус площадь проёмов. При отсутствии проёмов введите 0. Участки разной высоты разделите.</t>
  </si>
  <si>
    <t>Исходная единица: м или м². Измеритель нормы: 100 м или 100 м². В графе делителя укажите 100; количество считается по исходному объёму.</t>
  </si>
  <si>
    <t>ГЭСНр 68-03-004-01: металл высотой до 1 м, срезка секций, извлечение забетонированных стоек, погрузка элементов в автомобиль.</t>
  </si>
  <si>
    <t>ГЭСНр 68-04-004-02: штакетник, снятие полотна и столбов; измеритель 100 м². Для другого деревянного полотна требуется другой вариант.</t>
  </si>
  <si>
    <t>Число и материал стоек, крепления, самостоятельное основание, сохранение элементов уточняют по документации. Не заполняйте неизвестные данные нулями.</t>
  </si>
  <si>
    <t>Массу металла и отходов, место назначения и дальность вывоза подтвердите документацией. Учтённую погрузку и снятие столбов повторно не добавляют.</t>
  </si>
  <si>
    <t>На листе «Расчёт» образца показаны выбранные ресурсы ГЭСНр и отдельно базисные ФЕРр. Это не полный текущий бюджет.</t>
  </si>
  <si>
    <t>Поля текущих цен, НР, СП, налогов, массы и дальности в образце не заданы. Подбор норм и полноту работ проверяет сметчик.</t>
  </si>
  <si>
    <t>Широкая ВОР печатается на трёх страницах по горизонтали с повторением идентифицирующих граф. Остальные листы имеют отдельную печатную область.</t>
  </si>
  <si>
    <t>Учебный пример: размеры условные, территория предприятия; ворот, фундаментной ленты и кирпичного цоколя нет.</t>
  </si>
  <si>
    <t>Основания: ФСНБ-2022, таблицы ГЭСНр 68-03-004 и 68-04-004; базисные ФЕРр ФСНБ-2020, 68-38-1 и 68-26-2.</t>
  </si>
  <si>
    <t>Методика № 571/пр, пункты 82, 83, 85, 86, 88, 89 и 90.</t>
  </si>
  <si>
    <t>Официальный приказ № 571/пр</t>
  </si>
  <si>
    <t>ВОР ограждения</t>
  </si>
  <si>
    <t>Объект</t>
  </si>
  <si>
    <t>Дата</t>
  </si>
  <si>
    <t>Основание обмеров</t>
  </si>
  <si>
    <t>База</t>
  </si>
  <si>
    <t>Редакция для объекта</t>
  </si>
  <si>
    <t>№</t>
  </si>
  <si>
    <t>Участок</t>
  </si>
  <si>
    <t>Материал и тип</t>
  </si>
  <si>
    <t>Высота, м</t>
  </si>
  <si>
    <t>Длина, м</t>
  </si>
  <si>
    <t>Площадь, м²</t>
  </si>
  <si>
    <t>Проёмы, м²</t>
  </si>
  <si>
    <t>Число стоек, шт.</t>
  </si>
  <si>
    <t>Материал стоек</t>
  </si>
  <si>
    <t>Крепление</t>
  </si>
  <si>
    <t>Цоколь и основание</t>
  </si>
  <si>
    <t>Способ разборки</t>
  </si>
  <si>
    <t>Сохраняемые элементы</t>
  </si>
  <si>
    <t>Исходная единица</t>
  </si>
  <si>
    <t>Исходный объём</t>
  </si>
  <si>
    <t>Шифр ГЭСНр</t>
  </si>
  <si>
    <t>Измеритель нормы</t>
  </si>
  <si>
    <t>Делитель</t>
  </si>
  <si>
    <t>Количество единиц нормы</t>
  </si>
  <si>
    <t>Включённые операции</t>
  </si>
  <si>
    <t>Дополнительные работы</t>
  </si>
  <si>
    <t>Масса отходов, т</t>
  </si>
  <si>
    <t>Дальность, км</t>
  </si>
  <si>
    <t>Основание данных о массе и расстоянии</t>
  </si>
  <si>
    <t>Итого по длине, м</t>
  </si>
  <si>
    <t>Итого по площади, м²</t>
  </si>
  <si>
    <t>Составил</t>
  </si>
  <si>
    <t>Проверил</t>
  </si>
  <si>
    <t>Проверка подбора</t>
  </si>
  <si>
    <t>Что проверить</t>
  </si>
  <si>
    <t>Металлический участок</t>
  </si>
  <si>
    <t>Деревянный участок</t>
  </si>
  <si>
    <t>Действие</t>
  </si>
  <si>
    <t>Высота для металлической нормы</t>
  </si>
  <si>
    <t>проверить</t>
  </si>
  <si>
    <t>Прямая металлическая норма ограничена высотой до 1 м.</t>
  </si>
  <si>
    <t>Тип полотна</t>
  </si>
  <si>
    <t>Уточнить соответствие выбранному варианту нормы.</t>
  </si>
  <si>
    <t>Опоры и крепления</t>
  </si>
  <si>
    <t>Подтвердить число и материал стоек, операции снятия и крепления.</t>
  </si>
  <si>
    <t>Основание</t>
  </si>
  <si>
    <t>Самостоятельное основание описать отдельно, включённое повторно не добавлять.</t>
  </si>
  <si>
    <t>Погрузка</t>
  </si>
  <si>
    <t>Для металла уже в составе, для дерева требуется отдельная проверка.</t>
  </si>
  <si>
    <t>Масса и дальность вывоза</t>
  </si>
  <si>
    <t>Пустые поля не означают нулевую массу или нулевую перевозку.</t>
  </si>
  <si>
    <t>Метод расчёта и редакция базы</t>
  </si>
  <si>
    <t>Подтвердить редакцию для объекта, регион и период цен.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</si>
</sst>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###"/>
  </numFmts>
  <fonts count="4" x14ac:knownFonts="1">
    <font>
      <color theme="1"/>
      <family val="2"/>
      <scheme val="minor"/>
      <sz val="11"/>
      <name val="Calibri"/>
    </font>
    <font>
      <color rgb="493629"/>
      <sz val="10"/>
      <name val="Arial"/>
    </font>
    <font>
      <b/>
      <color rgb="493629"/>
      <sz val="14"/>
      <name val="Arial"/>
    </font>
    <font>
      <b/>
      <color rgb="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493629"/>
      </patternFill>
    </fill>
    <fill>
      <patternFill patternType="solid">
        <fgColor rgb="FFF5DA"/>
      </patternFill>
    </fill>
    <fill>
      <patternFill patternType="solid">
        <fgColor rgb="F3F0EC"/>
      </patternFill>
    </fill>
  </fills>
  <borders count="2">
    <border>
      <left/>
      <right/>
      <top/>
      <bottom/>
      <diagonal/>
    </border>
    <border>
      <left/>
      <right style="thin">
        <color rgb="FFFFFF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/>
    </xf>
    <xf numFmtId="165" fontId="1" fillId="4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1">
    <dxf>
      <fill>
        <patternFill patternType="solid">
          <fgColor rgb="FFF5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ublication.pravo.gov.ru/file/pdf?eoNumber=0001202208260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20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112" customWidth="1"/>
  </cols>
  <sheetData>
    <row r="2" ht="25" customHeight="1" spans="1:2" x14ac:dyDescent="0.25">
      <c r="A2" s="1"/>
      <c r="B2" s="2" t="s">
        <v>0</v>
      </c>
    </row>
    <row r="5" ht="40" customHeight="1" spans="1:2" x14ac:dyDescent="0.25">
      <c r="A5" s="1"/>
      <c r="B5" s="1" t="s">
        <v>1</v>
      </c>
    </row>
    <row r="6" ht="40" customHeight="1" spans="1:2" x14ac:dyDescent="0.25">
      <c r="A6" s="1"/>
      <c r="B6" s="1" t="s">
        <v>2</v>
      </c>
    </row>
    <row r="7" ht="40" customHeight="1" spans="1:2" x14ac:dyDescent="0.25">
      <c r="A7" s="1"/>
      <c r="B7" s="1" t="s">
        <v>3</v>
      </c>
    </row>
    <row r="8" ht="40" customHeight="1" spans="1:2" x14ac:dyDescent="0.25">
      <c r="A8" s="1"/>
      <c r="B8" s="1" t="s">
        <v>4</v>
      </c>
    </row>
    <row r="9" ht="40" customHeight="1" spans="1:2" x14ac:dyDescent="0.25">
      <c r="A9" s="1"/>
      <c r="B9" s="1" t="s">
        <v>5</v>
      </c>
    </row>
    <row r="10" ht="40" customHeight="1" spans="1:2" x14ac:dyDescent="0.25">
      <c r="A10" s="1"/>
      <c r="B10" s="1" t="s">
        <v>6</v>
      </c>
    </row>
    <row r="11" ht="40" customHeight="1" spans="1:2" x14ac:dyDescent="0.25">
      <c r="A11" s="1"/>
      <c r="B11" s="1" t="s">
        <v>7</v>
      </c>
    </row>
    <row r="12" ht="40" customHeight="1" spans="1:2" x14ac:dyDescent="0.25">
      <c r="A12" s="1"/>
      <c r="B12" s="1" t="s">
        <v>8</v>
      </c>
    </row>
    <row r="13" ht="40" customHeight="1" spans="1:2" x14ac:dyDescent="0.25">
      <c r="A13" s="1"/>
      <c r="B13" s="1" t="s">
        <v>9</v>
      </c>
    </row>
    <row r="14" ht="40" customHeight="1" spans="1:2" x14ac:dyDescent="0.25">
      <c r="A14" s="1"/>
      <c r="B14" s="1" t="s">
        <v>10</v>
      </c>
    </row>
    <row r="15" ht="40" customHeight="1" spans="1:2" x14ac:dyDescent="0.25">
      <c r="A15" s="1"/>
      <c r="B15" s="1" t="s">
        <v>11</v>
      </c>
    </row>
    <row r="16" ht="40" customHeight="1" spans="1:2" x14ac:dyDescent="0.25">
      <c r="A16" s="1"/>
      <c r="B16" s="1" t="s">
        <v>12</v>
      </c>
    </row>
    <row r="18" ht="32" customHeight="1" spans="1:2" x14ac:dyDescent="0.25">
      <c r="A18" s="1"/>
      <c r="B18" s="1" t="s">
        <v>13</v>
      </c>
    </row>
    <row r="19" spans="1:2" x14ac:dyDescent="0.25">
      <c r="A19" s="1"/>
      <c r="B19" s="1" t="s">
        <v>14</v>
      </c>
    </row>
    <row r="20" spans="1:2" x14ac:dyDescent="0.25">
      <c r="A20" s="1"/>
      <c r="B20" s="1" t="s">
        <v>15</v>
      </c>
    </row>
  </sheetData>
  <hyperlinks>
    <hyperlink ref="B20" r:id="rId1"/>
  </hyperlinks>
  <pageMargins left="0.3" right="0.3" top="0.4" bottom="0.4" header="0.2" footer="0.2"/>
  <pageSetup paperSize="8" orientation="portrait" fitToWidth="1" fitToHeight="0"/>
  <headerFooter>
    <oddFooter>Демонтаж ограждения |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19"/>
  <sheetViews>
    <sheetView workbookViewId="0" showGridLines="0">
      <pane xSplit="3" ySplit="8" topLeftCell="D9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0" customWidth="1"/>
    <col min="3" max="3" width="23" customWidth="1"/>
    <col min="4" max="5" width="10" customWidth="1"/>
    <col min="6" max="8" width="12" customWidth="1"/>
    <col min="9" max="9" width="18" customWidth="1"/>
    <col min="10" max="10" width="22" customWidth="1"/>
    <col min="11" max="12" width="25" customWidth="1"/>
    <col min="13" max="13" width="22" customWidth="1"/>
    <col min="14" max="14" width="12" customWidth="1"/>
    <col min="15" max="15" width="13" customWidth="1"/>
    <col min="16" max="16" width="20" customWidth="1"/>
    <col min="17" max="17" width="15" customWidth="1"/>
    <col min="18" max="18" width="12" customWidth="1"/>
    <col min="19" max="19" width="13" customWidth="1"/>
    <col min="20" max="20" width="42" customWidth="1"/>
    <col min="21" max="21" width="34" customWidth="1"/>
    <col min="22" max="23" width="14" customWidth="1"/>
    <col min="24" max="24" width="35" customWidth="1"/>
  </cols>
  <sheetData>
    <row r="2" ht="25" customHeight="1" spans="1:2" x14ac:dyDescent="0.25">
      <c r="A2" s="1"/>
      <c r="B2" s="2" t="s">
        <v>16</v>
      </c>
    </row>
    <row r="4" ht="45" customHeight="1" spans="1:9" x14ac:dyDescent="0.25">
      <c r="A4" s="1"/>
      <c r="B4" s="1" t="s">
        <v>17</v>
      </c>
      <c r="C4" s="1"/>
      <c r="D4" s="1"/>
      <c r="E4" s="1"/>
      <c r="F4" s="1"/>
      <c r="G4" s="1"/>
      <c r="H4" s="1" t="s">
        <v>18</v>
      </c>
      <c r="I4" s="3"/>
    </row>
    <row r="5" ht="45" customHeight="1" spans="1:12" x14ac:dyDescent="0.25">
      <c r="A5" s="1"/>
      <c r="B5" s="1" t="s">
        <v>19</v>
      </c>
      <c r="C5" s="1"/>
      <c r="D5" s="1"/>
      <c r="E5" s="1"/>
      <c r="F5" s="1"/>
      <c r="G5" s="1"/>
      <c r="H5" s="1" t="s">
        <v>20</v>
      </c>
      <c r="I5" s="1"/>
      <c r="J5" s="1"/>
      <c r="K5" s="1"/>
      <c r="L5" s="1" t="s">
        <v>21</v>
      </c>
    </row>
    <row r="8" ht="55" customHeight="1" spans="1:24" x14ac:dyDescent="0.25">
      <c r="A8" s="4" t="s">
        <v>22</v>
      </c>
      <c r="B8" s="4" t="s">
        <v>23</v>
      </c>
      <c r="C8" s="4" t="s">
        <v>24</v>
      </c>
      <c r="D8" s="4" t="s">
        <v>25</v>
      </c>
      <c r="E8" s="4" t="s">
        <v>26</v>
      </c>
      <c r="F8" s="4" t="s">
        <v>27</v>
      </c>
      <c r="G8" s="4" t="s">
        <v>28</v>
      </c>
      <c r="H8" s="4" t="s">
        <v>29</v>
      </c>
      <c r="I8" s="4" t="s">
        <v>30</v>
      </c>
      <c r="J8" s="4" t="s">
        <v>31</v>
      </c>
      <c r="K8" s="4" t="s">
        <v>32</v>
      </c>
      <c r="L8" s="4" t="s">
        <v>33</v>
      </c>
      <c r="M8" s="4" t="s">
        <v>34</v>
      </c>
      <c r="N8" s="4" t="s">
        <v>35</v>
      </c>
      <c r="O8" s="4" t="s">
        <v>36</v>
      </c>
      <c r="P8" s="4" t="s">
        <v>37</v>
      </c>
      <c r="Q8" s="4" t="s">
        <v>38</v>
      </c>
      <c r="R8" s="4" t="s">
        <v>39</v>
      </c>
      <c r="S8" s="4" t="s">
        <v>40</v>
      </c>
      <c r="T8" s="4" t="s">
        <v>41</v>
      </c>
      <c r="U8" s="4" t="s">
        <v>42</v>
      </c>
      <c r="V8" s="4" t="s">
        <v>43</v>
      </c>
      <c r="W8" s="4" t="s">
        <v>44</v>
      </c>
      <c r="X8" s="4" t="s">
        <v>45</v>
      </c>
    </row>
    <row r="9" ht="58" customHeight="1" spans="1:24" x14ac:dyDescent="0.25">
      <c r="A9" s="5">
        <v>1</v>
      </c>
      <c r="B9" s="6"/>
      <c r="C9" s="6"/>
      <c r="D9" s="6"/>
      <c r="E9" s="6"/>
      <c r="F9" s="7" t="str">
        <f>IF(COUNT(D9,E9,G9)=3,D9*E9-G9,"")</f>
        <v/>
      </c>
      <c r="G9" s="6"/>
      <c r="H9" s="6"/>
      <c r="I9" s="6"/>
      <c r="J9" s="6"/>
      <c r="K9" s="6"/>
      <c r="L9" s="6"/>
      <c r="M9" s="6"/>
      <c r="N9" s="6"/>
      <c r="O9" s="7" t="str">
        <f>IF(N9="м",IF(E9="","",E9),IF(N9="м²",IF(F9="","",F9),""))</f>
        <v/>
      </c>
      <c r="P9" s="6"/>
      <c r="Q9" s="6"/>
      <c r="R9" s="6"/>
      <c r="S9" s="7" t="str">
        <f>IF(COUNT(O9,R9)=2,IF(R9&gt;0,O9/R9,""),"")</f>
        <v/>
      </c>
      <c r="T9" s="6"/>
      <c r="U9" s="6"/>
      <c r="V9" s="6"/>
      <c r="W9" s="6"/>
      <c r="X9" s="6"/>
    </row>
    <row r="10" ht="58" customHeight="1" spans="1:24" x14ac:dyDescent="0.25">
      <c r="A10" s="5">
        <v>2</v>
      </c>
      <c r="B10" s="6"/>
      <c r="C10" s="6"/>
      <c r="D10" s="6"/>
      <c r="E10" s="6"/>
      <c r="F10" s="7" t="str">
        <f>IF(COUNT(D10,E10,G10)=3,D10*E10-G10,"")</f>
        <v/>
      </c>
      <c r="G10" s="6"/>
      <c r="H10" s="6"/>
      <c r="I10" s="6"/>
      <c r="J10" s="6"/>
      <c r="K10" s="6"/>
      <c r="L10" s="6"/>
      <c r="M10" s="6"/>
      <c r="N10" s="6"/>
      <c r="O10" s="7" t="str">
        <f>IF(N10="м",IF(E10="","",E10),IF(N10="м²",IF(F10="","",F10),""))</f>
        <v/>
      </c>
      <c r="P10" s="6"/>
      <c r="Q10" s="6"/>
      <c r="R10" s="6"/>
      <c r="S10" s="7" t="str">
        <f>IF(COUNT(O10,R10)=2,IF(R10&gt;0,O10/R10,""),"")</f>
        <v/>
      </c>
      <c r="T10" s="6"/>
      <c r="U10" s="6"/>
      <c r="V10" s="6"/>
      <c r="W10" s="6"/>
      <c r="X10" s="6"/>
    </row>
    <row r="11" ht="58" customHeight="1" spans="1:24" x14ac:dyDescent="0.25">
      <c r="A11" s="5">
        <v>3</v>
      </c>
      <c r="B11" s="6"/>
      <c r="C11" s="6"/>
      <c r="D11" s="6"/>
      <c r="E11" s="6"/>
      <c r="F11" s="7" t="str">
        <f>IF(COUNT(D11,E11,G11)=3,D11*E11-G11,"")</f>
        <v/>
      </c>
      <c r="G11" s="6"/>
      <c r="H11" s="6"/>
      <c r="I11" s="6"/>
      <c r="J11" s="6"/>
      <c r="K11" s="6"/>
      <c r="L11" s="6"/>
      <c r="M11" s="6"/>
      <c r="N11" s="6"/>
      <c r="O11" s="7" t="str">
        <f>IF(N11="м",IF(E11="","",E11),IF(N11="м²",IF(F11="","",F11),""))</f>
        <v/>
      </c>
      <c r="P11" s="6"/>
      <c r="Q11" s="6"/>
      <c r="R11" s="6"/>
      <c r="S11" s="7" t="str">
        <f>IF(COUNT(O11,R11)=2,IF(R11&gt;0,O11/R11,""),"")</f>
        <v/>
      </c>
      <c r="T11" s="6"/>
      <c r="U11" s="6"/>
      <c r="V11" s="6"/>
      <c r="W11" s="6"/>
      <c r="X11" s="6"/>
    </row>
    <row r="12" ht="58" customHeight="1" spans="1:24" x14ac:dyDescent="0.25">
      <c r="A12" s="5">
        <v>4</v>
      </c>
      <c r="B12" s="6"/>
      <c r="C12" s="6"/>
      <c r="D12" s="6"/>
      <c r="E12" s="6"/>
      <c r="F12" s="7" t="str">
        <f>IF(COUNT(D12,E12,G12)=3,D12*E12-G12,"")</f>
        <v/>
      </c>
      <c r="G12" s="6"/>
      <c r="H12" s="6"/>
      <c r="I12" s="6"/>
      <c r="J12" s="6"/>
      <c r="K12" s="6"/>
      <c r="L12" s="6"/>
      <c r="M12" s="6"/>
      <c r="N12" s="6"/>
      <c r="O12" s="7" t="str">
        <f>IF(N12="м",IF(E12="","",E12),IF(N12="м²",IF(F12="","",F12),""))</f>
        <v/>
      </c>
      <c r="P12" s="6"/>
      <c r="Q12" s="6"/>
      <c r="R12" s="6"/>
      <c r="S12" s="7" t="str">
        <f>IF(COUNT(O12,R12)=2,IF(R12&gt;0,O12/R12,""),"")</f>
        <v/>
      </c>
      <c r="T12" s="6"/>
      <c r="U12" s="6"/>
      <c r="V12" s="6"/>
      <c r="W12" s="6"/>
      <c r="X12" s="6"/>
    </row>
    <row r="13" ht="58" customHeight="1" spans="1:24" x14ac:dyDescent="0.25">
      <c r="A13" s="5">
        <v>5</v>
      </c>
      <c r="B13" s="6"/>
      <c r="C13" s="6"/>
      <c r="D13" s="6"/>
      <c r="E13" s="6"/>
      <c r="F13" s="7" t="str">
        <f>IF(COUNT(D13,E13,G13)=3,D13*E13-G13,"")</f>
        <v/>
      </c>
      <c r="G13" s="6"/>
      <c r="H13" s="6"/>
      <c r="I13" s="6"/>
      <c r="J13" s="6"/>
      <c r="K13" s="6"/>
      <c r="L13" s="6"/>
      <c r="M13" s="6"/>
      <c r="N13" s="6"/>
      <c r="O13" s="7" t="str">
        <f>IF(N13="м",IF(E13="","",E13),IF(N13="м²",IF(F13="","",F13),""))</f>
        <v/>
      </c>
      <c r="P13" s="6"/>
      <c r="Q13" s="6"/>
      <c r="R13" s="6"/>
      <c r="S13" s="7" t="str">
        <f>IF(COUNT(O13,R13)=2,IF(R13&gt;0,O13/R13,""),"")</f>
        <v/>
      </c>
      <c r="T13" s="6"/>
      <c r="U13" s="6"/>
      <c r="V13" s="6"/>
      <c r="W13" s="6"/>
      <c r="X13" s="6"/>
    </row>
    <row r="14" ht="58" customHeight="1" spans="1:24" x14ac:dyDescent="0.25">
      <c r="A14" s="5">
        <v>6</v>
      </c>
      <c r="B14" s="6"/>
      <c r="C14" s="6"/>
      <c r="D14" s="6"/>
      <c r="E14" s="6"/>
      <c r="F14" s="7" t="str">
        <f>IF(COUNT(D14,E14,G14)=3,D14*E14-G14,"")</f>
        <v/>
      </c>
      <c r="G14" s="6"/>
      <c r="H14" s="6"/>
      <c r="I14" s="6"/>
      <c r="J14" s="6"/>
      <c r="K14" s="6"/>
      <c r="L14" s="6"/>
      <c r="M14" s="6"/>
      <c r="N14" s="6"/>
      <c r="O14" s="7" t="str">
        <f>IF(N14="м",IF(E14="","",E14),IF(N14="м²",IF(F14="","",F14),""))</f>
        <v/>
      </c>
      <c r="P14" s="6"/>
      <c r="Q14" s="6"/>
      <c r="R14" s="6"/>
      <c r="S14" s="7" t="str">
        <f>IF(COUNT(O14,R14)=2,IF(R14&gt;0,O14/R14,""),"")</f>
        <v/>
      </c>
      <c r="T14" s="6"/>
      <c r="U14" s="6"/>
      <c r="V14" s="6"/>
      <c r="W14" s="6"/>
      <c r="X14" s="6"/>
    </row>
    <row r="16" ht="26" customHeight="1" spans="1:5" x14ac:dyDescent="0.25">
      <c r="A16" s="1"/>
      <c r="B16" s="1" t="s">
        <v>46</v>
      </c>
      <c r="C16" s="1"/>
      <c r="D16" s="1"/>
      <c r="E16" s="7" t="str">
        <f>IF(COUNT(O9:O14)=0,"",SUMIF(N9:N14,"м",O9:O14))</f>
        <v/>
      </c>
    </row>
    <row r="17" ht="26" customHeight="1" spans="1:6" x14ac:dyDescent="0.25">
      <c r="A17" s="1"/>
      <c r="B17" s="1" t="s">
        <v>47</v>
      </c>
      <c r="C17" s="1"/>
      <c r="D17" s="1"/>
      <c r="E17" s="1"/>
      <c r="F17" s="7" t="str">
        <f>IF(COUNT(O9:O14)=0,"",SUMIF(N9:N14,"м²",O9:O14))</f>
        <v/>
      </c>
    </row>
    <row r="19" spans="1:8" x14ac:dyDescent="0.25">
      <c r="A19" s="1"/>
      <c r="B19" s="1" t="s">
        <v>48</v>
      </c>
      <c r="C19" s="1"/>
      <c r="D19" s="1"/>
      <c r="E19" s="1"/>
      <c r="F19" s="1"/>
      <c r="G19" s="1"/>
      <c r="H19" s="1" t="s">
        <v>49</v>
      </c>
    </row>
  </sheetData>
  <autoFilter ref="A8:X14"/>
  <dataValidations count="12">
    <dataValidation type="decimal" operator="greaterThanOrEqual" allowBlank="1" showErrorMessage="1" error="Укажите неотрицательное число или оставьте поле пустым." sqref="D10:E14">
      <formula1>0</formula1>
    </dataValidation>
    <dataValidation type="decimal" operator="greaterThanOrEqual" allowBlank="1" showErrorMessage="1" error="Укажите неотрицательное число или оставьте поле пустым." sqref="D9:E14">
      <formula1>0</formula1>
    </dataValidation>
    <dataValidation type="decimal" operator="greaterThanOrEqual" allowBlank="1" showErrorMessage="1" error="Укажите неотрицательное число или оставьте поле пустым." sqref="G10:H14">
      <formula1>0</formula1>
    </dataValidation>
    <dataValidation type="decimal" operator="greaterThanOrEqual" allowBlank="1" showErrorMessage="1" error="Укажите неотрицательное число или оставьте поле пустым." sqref="G9:H14">
      <formula1>0</formula1>
    </dataValidation>
    <dataValidation type="list" allowBlank="1" sqref="N10:N14">
      <formula1>"м,м²"</formula1>
    </dataValidation>
    <dataValidation type="list" allowBlank="1" sqref="N9:N14">
      <formula1>"м,м²"</formula1>
    </dataValidation>
    <dataValidation type="list" allowBlank="1" sqref="Q10:Q14">
      <formula1>"100 м,100 м²"</formula1>
    </dataValidation>
    <dataValidation type="list" allowBlank="1" sqref="Q9:Q14">
      <formula1>"100 м,100 м²"</formula1>
    </dataValidation>
    <dataValidation type="decimal" operator="greaterThan" allowBlank="1" showErrorMessage="1" error="Делитель должен быть положительным." sqref="R10:R14">
      <formula1>0</formula1>
    </dataValidation>
    <dataValidation type="decimal" operator="greaterThan" allowBlank="1" showErrorMessage="1" error="Делитель должен быть положительным." sqref="R9:R14">
      <formula1>0</formula1>
    </dataValidation>
    <dataValidation type="decimal" operator="greaterThanOrEqual" allowBlank="1" showErrorMessage="1" error="Укажите неотрицательное число или оставьте поле пустым." sqref="V10:W14">
      <formula1>0</formula1>
    </dataValidation>
    <dataValidation type="decimal" operator="greaterThanOrEqual" allowBlank="1" showErrorMessage="1" error="Укажите неотрицательное число или оставьте поле пустым." sqref="V9:W14">
      <formula1>0</formula1>
    </dataValidation>
  </dataValidations>
  <pageMargins left="0.3" right="0.3" top="0.4" bottom="0.4" header="0.2" footer="0.2"/>
  <pageSetup paperSize="8" orientation="landscape" fitToWidth="3" fitToHeight="0"/>
  <headerFooter>
    <oddFooter>Демонтаж ограждения |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2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43" customWidth="1"/>
    <col min="3" max="4" width="30" customWidth="1"/>
    <col min="5" max="5" width="72" customWidth="1"/>
  </cols>
  <sheetData>
    <row r="2" ht="25" customHeight="1" spans="1:2" x14ac:dyDescent="0.25">
      <c r="A2" s="1"/>
      <c r="B2" s="2" t="s">
        <v>50</v>
      </c>
    </row>
    <row r="5" ht="55" customHeight="1" spans="1:5" x14ac:dyDescent="0.25">
      <c r="A5" s="4" t="s">
        <v>22</v>
      </c>
      <c r="B5" s="4" t="s">
        <v>51</v>
      </c>
      <c r="C5" s="4" t="s">
        <v>52</v>
      </c>
      <c r="D5" s="4" t="s">
        <v>53</v>
      </c>
      <c r="E5" s="4" t="s">
        <v>54</v>
      </c>
    </row>
    <row r="6" ht="42" customHeight="1" spans="1:5" x14ac:dyDescent="0.25">
      <c r="A6" s="5">
        <v>1</v>
      </c>
      <c r="B6" s="1" t="s">
        <v>55</v>
      </c>
      <c r="C6" s="7" t="str">
        <f>IF('ВОР'!D9="","проверить",IF('ВОР'!D9&lt;=1,"до 1 м","другая норма"))</f>
        <v>проверить</v>
      </c>
      <c r="D6" s="1" t="s">
        <v>56</v>
      </c>
      <c r="E6" s="1" t="s">
        <v>57</v>
      </c>
    </row>
    <row r="7" ht="42" customHeight="1" spans="1:5" x14ac:dyDescent="0.25">
      <c r="A7" s="5">
        <v>2</v>
      </c>
      <c r="B7" s="1" t="s">
        <v>58</v>
      </c>
      <c r="C7" s="1" t="s">
        <v>56</v>
      </c>
      <c r="D7" s="1" t="s">
        <v>56</v>
      </c>
      <c r="E7" s="1" t="s">
        <v>59</v>
      </c>
    </row>
    <row r="8" ht="42" customHeight="1" spans="1:5" x14ac:dyDescent="0.25">
      <c r="A8" s="5">
        <v>3</v>
      </c>
      <c r="B8" s="1" t="s">
        <v>60</v>
      </c>
      <c r="C8" s="1" t="s">
        <v>56</v>
      </c>
      <c r="D8" s="1" t="s">
        <v>56</v>
      </c>
      <c r="E8" s="1" t="s">
        <v>61</v>
      </c>
    </row>
    <row r="9" ht="42" customHeight="1" spans="1:5" x14ac:dyDescent="0.25">
      <c r="A9" s="5">
        <v>4</v>
      </c>
      <c r="B9" s="1" t="s">
        <v>62</v>
      </c>
      <c r="C9" s="1" t="s">
        <v>56</v>
      </c>
      <c r="D9" s="1" t="s">
        <v>56</v>
      </c>
      <c r="E9" s="1" t="s">
        <v>63</v>
      </c>
    </row>
    <row r="10" ht="42" customHeight="1" spans="1:5" x14ac:dyDescent="0.25">
      <c r="A10" s="5">
        <v>5</v>
      </c>
      <c r="B10" s="1" t="s">
        <v>64</v>
      </c>
      <c r="C10" s="1" t="s">
        <v>56</v>
      </c>
      <c r="D10" s="1" t="s">
        <v>56</v>
      </c>
      <c r="E10" s="1" t="s">
        <v>65</v>
      </c>
    </row>
    <row r="11" ht="42" customHeight="1" spans="1:5" x14ac:dyDescent="0.25">
      <c r="A11" s="5">
        <v>6</v>
      </c>
      <c r="B11" s="1" t="s">
        <v>66</v>
      </c>
      <c r="C11" s="7" t="str">
        <f>IF(COUNT('ВОР'!V9,'ВОР'!W9)=2,IF('ВОР'!X9="","проверить основание","данные внесены"),"проверить")</f>
        <v>проверить</v>
      </c>
      <c r="D11" s="7" t="str">
        <f>IF(COUNT('ВОР'!V10,'ВОР'!W10)=2,IF('ВОР'!X10="","проверить основание","данные внесены"),"проверить")</f>
        <v>проверить</v>
      </c>
      <c r="E11" s="1" t="s">
        <v>67</v>
      </c>
    </row>
    <row r="12" ht="42" customHeight="1" spans="1:5" x14ac:dyDescent="0.25">
      <c r="A12" s="5">
        <v>7</v>
      </c>
      <c r="B12" s="1" t="s">
        <v>68</v>
      </c>
      <c r="C12" s="1" t="s">
        <v>56</v>
      </c>
      <c r="D12" s="1" t="s">
        <v>56</v>
      </c>
      <c r="E12" s="1" t="s">
        <v>69</v>
      </c>
    </row>
  </sheetData>
  <conditionalFormatting sqref="C6:D12">
    <cfRule type="containsText" dxfId="0" priority="1">
      <formula>NOT(ISERROR(SEARCH("проверить",C6)))</formula>
    </cfRule>
  </conditionalFormatting>
  <pageMargins left="0.3" right="0.3" top="0.4" bottom="0.4" header="0.2" footer="0.2"/>
  <pageSetup paperSize="8" orientation="landscape" fitToWidth="1" fitToHeight="0"/>
  <headerFooter>
    <oddFooter>Демонтаж ограждения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Инструкция</vt:lpstr>
      <vt:lpstr>ВОР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2026-10-07T05:25:59Z</dcterms:modified>
</cp:coreProperties>
</file>