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Пример" state="visible" r:id="rId6"/>
    <sheet sheetId="4" name="Источники" state="visible" r:id="rId7"/>
  </sheets>
  <definedNames>
    <definedName name="_xlnm.Print_Area" localSheetId="0">'ВОР'!$A1:$J20</definedName>
    <definedName name="_xlnm.Print_Titles" localSheetId="0">'ВОР'!$1:$6</definedName>
    <definedName name="_xlnm.Print_Area" localSheetId="1">'Выбор нормы'!$A1:$E15</definedName>
    <definedName name="_xlnm.Print_Area" localSheetId="2">'Пример'!$A1:$D22</definedName>
    <definedName name="_xlnm.Print_Area" localSheetId="3">'Источники'!$A1:$D9</definedName>
  </definedNames>
  <calcPr calcId="171027" fullCalcOnLoad="1"/>
</workbook>
</file>

<file path=xl/sharedStrings.xml><?xml version="1.0" encoding="utf-8"?>
<sst xmlns="http://schemas.openxmlformats.org/spreadsheetml/2006/main" count="119" uniqueCount="96">
  <si>
    <t>Бланк ведомости для бурения ям</t>
  </si>
  <si>
    <t>Объект: ____________________    Документ / редакция: ____________________    Дата: __________    Автор: ____________________</t>
  </si>
  <si>
    <t>Заполняйте жёлтые ячейки. Исходные размеры и грунт берут из технических данных. Пример заполнения приведён в отдельном файле образца.</t>
  </si>
  <si>
    <t>Проверьте состав установки столбов: бурение тех же ям не должно повторяться. Таблица выбора не подбирает норму автоматически для мотобура или неизвестного грунта.</t>
  </si>
  <si>
    <t>Расчёт на листе «Пример» использует первую строку ведомости. Для других условий выбирают свою норму, измеритель и нормативный расход ресурсов.</t>
  </si>
  <si>
    <t>№</t>
  </si>
  <si>
    <t>Работа</t>
  </si>
  <si>
    <t>Количество, шт</t>
  </si>
  <si>
    <t>Диаметр, мм</t>
  </si>
  <si>
    <t>Глубина, м</t>
  </si>
  <si>
    <t>Группа грунта</t>
  </si>
  <si>
    <t>Машина / технология</t>
  </si>
  <si>
    <t>Назначение</t>
  </si>
  <si>
    <t>Бурение уже включено в установку?</t>
  </si>
  <si>
    <t>Источник исходных данных</t>
  </si>
  <si>
    <t>Итого ям</t>
  </si>
  <si>
    <t>Подготовил: ____________________    Проверил: ____________________    Дата проверки: ____________________</t>
  </si>
  <si>
    <t>Отдельное бурение до 2 м: таблица выбора</t>
  </si>
  <si>
    <t>Сначала проверьте назначение столбов и состав их установки. Затем сопоставьте машину, грунт, глубину и диаметр.</t>
  </si>
  <si>
    <t>Основная база: ГЭСН ФСНБ-2022. Все четыре варианта ниже измеряются в 100 шт.</t>
  </si>
  <si>
    <t>Машина</t>
  </si>
  <si>
    <t>Шифр ГЭСН</t>
  </si>
  <si>
    <t>Измеритель</t>
  </si>
  <si>
    <t>Предел применения</t>
  </si>
  <si>
    <t>На базе трактора</t>
  </si>
  <si>
    <t>01-02-031-01</t>
  </si>
  <si>
    <t>100 шт</t>
  </si>
  <si>
    <t>Самостоятельное бурение глубиной до 2 м</t>
  </si>
  <si>
    <t>01-02-031-02</t>
  </si>
  <si>
    <t>На автомобильном ходу</t>
  </si>
  <si>
    <t>01-02-031-03</t>
  </si>
  <si>
    <t>01-02-031-04</t>
  </si>
  <si>
    <t>Альтернативы: другую технологию проверяют отдельно</t>
  </si>
  <si>
    <t>ГЭСН 01-02-058: ручное копание без креплений; без откосов до 0,7 м или с откосами до 1,5 м; группы грунта от 1 до 4; измеритель 100 м³.</t>
  </si>
  <si>
    <t>ГЭСНр 51-01-004: ручное рытьё глубиной 0,4 м или 0,7 м; измеритель 100 шт; входят обратная засыпка и перекидка излишнего грунта.</t>
  </si>
  <si>
    <t>ГЭСНр 68-03-007-04: комплекс установки столбов металлических ограждений с рыхлением мотобуром, лопатами и бетоном. Не переносите весь комплекс в строку чистого бурения.</t>
  </si>
  <si>
    <t>ГЭСН 09-08-001-01 и 09-08-001-04: для средств физической защиты периметра; установка с бетонным основанием включает бурение.</t>
  </si>
  <si>
    <t>Для специальных опор проверяют назначение соответствующего сборника. Глубина машины до 5 м не расширяет предел до 2 м в таблице 01-02-031.</t>
  </si>
  <si>
    <t>Расчёт первой строки ведомости</t>
  </si>
  <si>
    <t>Без расчёта стоимости. Выбранный шифр, измеритель и расходы ресурсов проверяет сметчик. Для ручного копания в м³ этот расчёт количества ям не применяется.</t>
  </si>
  <si>
    <t>Жёлтые ячейки заполняют после выбора нормы. Расходы 13,1 и 14,3 в образце взяты из ГЭСН 01-02-031-04 на 100 шт.</t>
  </si>
  <si>
    <t>Показатель</t>
  </si>
  <si>
    <t>Значение</t>
  </si>
  <si>
    <t>Единица</t>
  </si>
  <si>
    <t>Основание / пояснение</t>
  </si>
  <si>
    <t>Количество ям</t>
  </si>
  <si>
    <t>шт</t>
  </si>
  <si>
    <t>Первая строка ВОР</t>
  </si>
  <si>
    <t>Диаметр</t>
  </si>
  <si>
    <t>м</t>
  </si>
  <si>
    <t>Миллиметры из ВОР переведены в метры</t>
  </si>
  <si>
    <t>Глубина</t>
  </si>
  <si>
    <t>Выбранный шифр</t>
  </si>
  <si>
    <t>ГЭСН ФСНБ-2022</t>
  </si>
  <si>
    <t>Введите шифр после проверки технологии и состава</t>
  </si>
  <si>
    <t>Штук в измерителе</t>
  </si>
  <si>
    <t>Для таблицы 01-02-031: 100 шт</t>
  </si>
  <si>
    <t>Количество в смете</t>
  </si>
  <si>
    <t>по 100 шт</t>
  </si>
  <si>
    <t>Количество ям / штук в измерителе</t>
  </si>
  <si>
    <t>Труд рабочих на измеритель</t>
  </si>
  <si>
    <t>чел.-ч</t>
  </si>
  <si>
    <t>По выбранной норме на 100 шт</t>
  </si>
  <si>
    <t>Машина на измеритель</t>
  </si>
  <si>
    <t>маш.-ч</t>
  </si>
  <si>
    <t>Труд рабочих на весь объём</t>
  </si>
  <si>
    <t>Расход труда на измеритель × количество в смете</t>
  </si>
  <si>
    <t>Машина на весь объём</t>
  </si>
  <si>
    <t>Расход машины на измеритель × количество в смете</t>
  </si>
  <si>
    <t>Геометрический объём выемок</t>
  </si>
  <si>
    <t>м³</t>
  </si>
  <si>
    <t>Справочно для цилиндров, без разрыхления; не количество бурения и не автоматический объём вывоза</t>
  </si>
  <si>
    <t>Бурение включено в установку?</t>
  </si>
  <si>
    <t/>
  </si>
  <si>
    <t>Если указано «Да» или «Не уточнено», отдельно проверьте двойной учёт до включения позиции в смету</t>
  </si>
  <si>
    <t>Нормативные человеко-часы и машино-часы не определяют фактическую продолжительность смены.</t>
  </si>
  <si>
    <t>Подготовил: ____________________    Проверил: ____________________    Дата: ____________________</t>
  </si>
  <si>
    <t>Основания и границы расчёта</t>
  </si>
  <si>
    <t>Дата проверки: 05.10.2026. Учебный пример: количество и размеры условные. Бланк не является обязательной унифицированной формой.</t>
  </si>
  <si>
    <t>Перед применением проверяют редакцию базы, принятую для объекта, и исходные технические документы.</t>
  </si>
  <si>
    <t>Документ</t>
  </si>
  <si>
    <t>Ссылка / пояснение</t>
  </si>
  <si>
    <t>База</t>
  </si>
  <si>
    <t>Дата проверки</t>
  </si>
  <si>
    <t>ГЭСН 81-02-01-2022, таблица 01-02-031</t>
  </si>
  <si>
    <t>Библиотека ФСНБ-2022 Минстроя России</t>
  </si>
  <si>
    <t>ФСНБ-2022</t>
  </si>
  <si>
    <t>2026-10-05</t>
  </si>
  <si>
    <t>Карточки норм бурения</t>
  </si>
  <si>
    <t>/spravochnik/gesn-2022/01-02-031/</t>
  </si>
  <si>
    <t>ГЭСН 81-02-01-2022, таблица 01-02-058</t>
  </si>
  <si>
    <t>Ручное копание, измеритель 100 м³</t>
  </si>
  <si>
    <t>ГЭСН 81-02-09-2022, таблица 09-08-001</t>
  </si>
  <si>
    <t>Установка средств физической защиты периметра; проверить состав бурения</t>
  </si>
  <si>
    <t>Исходные размеры и количество</t>
  </si>
  <si>
    <t>Заполняются по техническим документам для объекта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</si>
</sst>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color theme="1"/>
      <family val="2"/>
      <scheme val="minor"/>
      <sz val="11"/>
      <name val="Calibri"/>
    </font>
    <font>
      <b/>
      <color rgb="FF38291F"/>
      <sz val="14"/>
      <name val="Arial"/>
    </font>
    <font>
      <color rgb="FF38291F"/>
      <sz val="10"/>
      <name val="Arial"/>
    </font>
    <font>
      <b/>
      <color rgb="FF38291F"/>
      <sz val="10"/>
      <name val="Arial"/>
    </font>
    <font>
      <color rgb="FF205FA1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0ECE7"/>
      </patternFill>
    </fill>
    <fill>
      <patternFill patternType="solid">
        <fgColor rgb="FFFFF2D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D2C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minstroyrf.gov.ru/trades/tree_download.php?ID=0&amp;folder=fsnb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46" customWidth="1"/>
    <col min="3" max="4" width="15" customWidth="1"/>
    <col min="5" max="5" width="14" customWidth="1"/>
    <col min="6" max="6" width="13" customWidth="1"/>
    <col min="7" max="7" width="26" customWidth="1"/>
    <col min="8" max="8" width="27" customWidth="1"/>
    <col min="9" max="9" width="24" customWidth="1"/>
    <col min="10" max="10" width="31" customWidth="1"/>
  </cols>
  <sheetData>
    <row r="1" ht="32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6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6" customHeight="1" spans="1:10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ht="36" customHeight="1" spans="1:10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ht="36" customHeight="1" spans="1:10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</row>
    <row r="6" ht="42" customHeight="1" spans="1:10" x14ac:dyDescent="0.25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</row>
    <row r="7" ht="60" customHeight="1" spans="1:10" x14ac:dyDescent="0.25">
      <c r="A7" s="2">
        <v>1</v>
      </c>
      <c r="B7" s="4"/>
      <c r="C7" s="4"/>
      <c r="D7" s="4"/>
      <c r="E7" s="4"/>
      <c r="F7" s="4"/>
      <c r="G7" s="4"/>
      <c r="H7" s="4"/>
      <c r="I7" s="4"/>
      <c r="J7" s="4"/>
    </row>
    <row r="8" ht="60" customHeight="1" spans="1:10" x14ac:dyDescent="0.25">
      <c r="A8" s="2">
        <v>2</v>
      </c>
      <c r="B8" s="4"/>
      <c r="C8" s="4"/>
      <c r="D8" s="4"/>
      <c r="E8" s="4"/>
      <c r="F8" s="4"/>
      <c r="G8" s="4"/>
      <c r="H8" s="4"/>
      <c r="I8" s="4"/>
      <c r="J8" s="4"/>
    </row>
    <row r="9" ht="60" customHeight="1" spans="1:10" x14ac:dyDescent="0.25">
      <c r="A9" s="2">
        <v>3</v>
      </c>
      <c r="B9" s="4"/>
      <c r="C9" s="4"/>
      <c r="D9" s="4"/>
      <c r="E9" s="4"/>
      <c r="F9" s="4"/>
      <c r="G9" s="4"/>
      <c r="H9" s="4"/>
      <c r="I9" s="4"/>
      <c r="J9" s="4"/>
    </row>
    <row r="10" ht="60" customHeight="1" spans="1:10" x14ac:dyDescent="0.25">
      <c r="A10" s="2">
        <v>4</v>
      </c>
      <c r="B10" s="4"/>
      <c r="C10" s="4"/>
      <c r="D10" s="4"/>
      <c r="E10" s="4"/>
      <c r="F10" s="4"/>
      <c r="G10" s="4"/>
      <c r="H10" s="4"/>
      <c r="I10" s="4"/>
      <c r="J10" s="4"/>
    </row>
    <row r="11" ht="60" customHeight="1" spans="1:10" x14ac:dyDescent="0.25">
      <c r="A11" s="2">
        <v>5</v>
      </c>
      <c r="B11" s="4"/>
      <c r="C11" s="4"/>
      <c r="D11" s="4"/>
      <c r="E11" s="4"/>
      <c r="F11" s="4"/>
      <c r="G11" s="4"/>
      <c r="H11" s="4"/>
      <c r="I11" s="4"/>
      <c r="J11" s="4"/>
    </row>
    <row r="12" ht="60" customHeight="1" spans="1:10" x14ac:dyDescent="0.25">
      <c r="A12" s="2">
        <v>6</v>
      </c>
      <c r="B12" s="4"/>
      <c r="C12" s="4"/>
      <c r="D12" s="4"/>
      <c r="E12" s="4"/>
      <c r="F12" s="4"/>
      <c r="G12" s="4"/>
      <c r="H12" s="4"/>
      <c r="I12" s="4"/>
      <c r="J12" s="4"/>
    </row>
    <row r="13" ht="60" customHeight="1" spans="1:10" x14ac:dyDescent="0.25">
      <c r="A13" s="2">
        <v>7</v>
      </c>
      <c r="B13" s="4"/>
      <c r="C13" s="4"/>
      <c r="D13" s="4"/>
      <c r="E13" s="4"/>
      <c r="F13" s="4"/>
      <c r="G13" s="4"/>
      <c r="H13" s="4"/>
      <c r="I13" s="4"/>
      <c r="J13" s="4"/>
    </row>
    <row r="14" ht="60" customHeight="1" spans="1:10" x14ac:dyDescent="0.25">
      <c r="A14" s="2">
        <v>8</v>
      </c>
      <c r="B14" s="4"/>
      <c r="C14" s="4"/>
      <c r="D14" s="4"/>
      <c r="E14" s="4"/>
      <c r="F14" s="4"/>
      <c r="G14" s="4"/>
      <c r="H14" s="4"/>
      <c r="I14" s="4"/>
      <c r="J14" s="4"/>
    </row>
    <row r="15" ht="60" customHeight="1" spans="1:10" x14ac:dyDescent="0.25">
      <c r="A15" s="2">
        <v>9</v>
      </c>
      <c r="B15" s="4"/>
      <c r="C15" s="4"/>
      <c r="D15" s="4"/>
      <c r="E15" s="4"/>
      <c r="F15" s="4"/>
      <c r="G15" s="4"/>
      <c r="H15" s="4"/>
      <c r="I15" s="4"/>
      <c r="J15" s="4"/>
    </row>
    <row r="16" ht="60" customHeight="1" spans="1:10" x14ac:dyDescent="0.25">
      <c r="A16" s="2">
        <v>10</v>
      </c>
      <c r="B16" s="4"/>
      <c r="C16" s="4"/>
      <c r="D16" s="4"/>
      <c r="E16" s="4"/>
      <c r="F16" s="4"/>
      <c r="G16" s="4"/>
      <c r="H16" s="4"/>
      <c r="I16" s="4"/>
      <c r="J16" s="4"/>
    </row>
    <row r="18" spans="1:3" x14ac:dyDescent="0.25">
      <c r="A18" s="2"/>
      <c r="B18" s="2" t="s">
        <v>15</v>
      </c>
      <c r="C18" s="2">
        <f>SUM(C7:C16)</f>
        <v>0</v>
      </c>
    </row>
    <row r="20" ht="36" customHeight="1" spans="1:10" x14ac:dyDescent="0.25">
      <c r="A20" s="2" t="s">
        <v>16</v>
      </c>
      <c r="B20" s="2"/>
      <c r="C20" s="2"/>
      <c r="D20" s="2"/>
      <c r="E20" s="2"/>
      <c r="F20" s="2"/>
      <c r="G20" s="2"/>
      <c r="H20" s="2"/>
      <c r="I20" s="2"/>
      <c r="J20" s="2"/>
    </row>
  </sheetData>
  <mergeCells count="6">
    <mergeCell ref="A1:J1"/>
    <mergeCell ref="A2:J2"/>
    <mergeCell ref="A3:J3"/>
    <mergeCell ref="A4:J4"/>
    <mergeCell ref="A5:J5"/>
    <mergeCell ref="A20:J20"/>
  </mergeCells>
  <dataValidations count="6">
    <dataValidation type="whole" operator="greaterThanOrEqual" allowBlank="1" sqref="C10:D16">
      <formula1>0</formula1>
    </dataValidation>
    <dataValidation type="whole" operator="greaterThanOrEqual" allowBlank="1" sqref="C7:D16">
      <formula1>0</formula1>
    </dataValidation>
    <dataValidation type="decimal" operator="greaterThan" allowBlank="1" sqref="E10:E16">
      <formula1>0</formula1>
    </dataValidation>
    <dataValidation type="decimal" operator="greaterThan" allowBlank="1" sqref="E7:E16">
      <formula1>0</formula1>
    </dataValidation>
    <dataValidation type="list" allowBlank="1" sqref="I10:I16">
      <formula1>"Да,Нет,Не уточнено"</formula1>
    </dataValidation>
    <dataValidation type="list" allowBlank="1" sqref="I7:I16">
      <formula1>"Да,Нет,Не уточнено"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6" customWidth="1"/>
    <col min="3" max="3" width="23" customWidth="1"/>
    <col min="4" max="4" width="17" customWidth="1"/>
    <col min="5" max="5" width="72" customWidth="1"/>
  </cols>
  <sheetData>
    <row r="1" ht="32" customHeight="1" spans="1:5" x14ac:dyDescent="0.25">
      <c r="A1" s="1" t="s">
        <v>17</v>
      </c>
      <c r="B1" s="1"/>
      <c r="C1" s="1"/>
      <c r="D1" s="1"/>
      <c r="E1" s="1"/>
    </row>
    <row r="2" ht="36" customHeight="1" spans="1:5" x14ac:dyDescent="0.25">
      <c r="A2" s="2" t="s">
        <v>18</v>
      </c>
      <c r="B2" s="2"/>
      <c r="C2" s="2"/>
      <c r="D2" s="2"/>
      <c r="E2" s="2"/>
    </row>
    <row r="3" ht="36" customHeight="1" spans="1:5" x14ac:dyDescent="0.25">
      <c r="A3" s="2" t="s">
        <v>19</v>
      </c>
      <c r="B3" s="2"/>
      <c r="C3" s="2"/>
      <c r="D3" s="2"/>
      <c r="E3" s="2"/>
    </row>
    <row r="4" ht="42" customHeight="1" spans="1:5" x14ac:dyDescent="0.25">
      <c r="A4" s="3" t="s">
        <v>20</v>
      </c>
      <c r="B4" s="3" t="s">
        <v>10</v>
      </c>
      <c r="C4" s="3" t="s">
        <v>21</v>
      </c>
      <c r="D4" s="3" t="s">
        <v>22</v>
      </c>
      <c r="E4" s="3" t="s">
        <v>23</v>
      </c>
    </row>
    <row r="5" ht="36" customHeight="1" spans="1:5" x14ac:dyDescent="0.25">
      <c r="A5" s="2" t="s">
        <v>24</v>
      </c>
      <c r="B5" s="2">
        <v>1</v>
      </c>
      <c r="C5" s="2" t="s">
        <v>25</v>
      </c>
      <c r="D5" s="2" t="s">
        <v>26</v>
      </c>
      <c r="E5" s="2" t="s">
        <v>27</v>
      </c>
    </row>
    <row r="6" ht="36" customHeight="1" spans="1:5" x14ac:dyDescent="0.25">
      <c r="A6" s="2" t="s">
        <v>24</v>
      </c>
      <c r="B6" s="2">
        <v>2</v>
      </c>
      <c r="C6" s="2" t="s">
        <v>28</v>
      </c>
      <c r="D6" s="2" t="s">
        <v>26</v>
      </c>
      <c r="E6" s="2" t="s">
        <v>27</v>
      </c>
    </row>
    <row r="7" ht="36" customHeight="1" spans="1:5" x14ac:dyDescent="0.25">
      <c r="A7" s="2" t="s">
        <v>29</v>
      </c>
      <c r="B7" s="2">
        <v>1</v>
      </c>
      <c r="C7" s="2" t="s">
        <v>30</v>
      </c>
      <c r="D7" s="2" t="s">
        <v>26</v>
      </c>
      <c r="E7" s="2" t="s">
        <v>27</v>
      </c>
    </row>
    <row r="8" ht="36" customHeight="1" spans="1:5" x14ac:dyDescent="0.25">
      <c r="A8" s="2" t="s">
        <v>29</v>
      </c>
      <c r="B8" s="2">
        <v>2</v>
      </c>
      <c r="C8" s="2" t="s">
        <v>31</v>
      </c>
      <c r="D8" s="2" t="s">
        <v>26</v>
      </c>
      <c r="E8" s="2" t="s">
        <v>27</v>
      </c>
    </row>
    <row r="10" ht="32" customHeight="1" spans="1:5" x14ac:dyDescent="0.25">
      <c r="A10" s="1" t="s">
        <v>32</v>
      </c>
      <c r="B10" s="1"/>
      <c r="C10" s="1"/>
      <c r="D10" s="1"/>
      <c r="E10" s="1"/>
    </row>
    <row r="11" ht="36" customHeight="1" spans="1:5" x14ac:dyDescent="0.25">
      <c r="A11" s="2" t="s">
        <v>33</v>
      </c>
      <c r="B11" s="2"/>
      <c r="C11" s="2"/>
      <c r="D11" s="2"/>
      <c r="E11" s="2"/>
    </row>
    <row r="12" ht="36" customHeight="1" spans="1:5" x14ac:dyDescent="0.25">
      <c r="A12" s="2" t="s">
        <v>34</v>
      </c>
      <c r="B12" s="2"/>
      <c r="C12" s="2"/>
      <c r="D12" s="2"/>
      <c r="E12" s="2"/>
    </row>
    <row r="13" ht="36" customHeight="1" spans="1:5" x14ac:dyDescent="0.25">
      <c r="A13" s="2" t="s">
        <v>35</v>
      </c>
      <c r="B13" s="2"/>
      <c r="C13" s="2"/>
      <c r="D13" s="2"/>
      <c r="E13" s="2"/>
    </row>
    <row r="14" ht="36" customHeight="1" spans="1:5" x14ac:dyDescent="0.25">
      <c r="A14" s="2" t="s">
        <v>36</v>
      </c>
      <c r="B14" s="2"/>
      <c r="C14" s="2"/>
      <c r="D14" s="2"/>
      <c r="E14" s="2"/>
    </row>
    <row r="15" ht="36" customHeight="1" spans="1:5" x14ac:dyDescent="0.25">
      <c r="A15" s="2" t="s">
        <v>37</v>
      </c>
      <c r="B15" s="2"/>
      <c r="C15" s="2"/>
      <c r="D15" s="2"/>
      <c r="E15" s="2"/>
    </row>
  </sheetData>
  <mergeCells count="9">
    <mergeCell ref="A1:E1"/>
    <mergeCell ref="A2:E2"/>
    <mergeCell ref="A3:E3"/>
    <mergeCell ref="A10:E10"/>
    <mergeCell ref="A11:E11"/>
    <mergeCell ref="A12:E12"/>
    <mergeCell ref="A13:E13"/>
    <mergeCell ref="A14:E14"/>
    <mergeCell ref="A15:E15"/>
  </mergeCells>
  <pageMargins left="0.7" right="0.7" top="0.75" bottom="0.75" header="0.3" footer="0.3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9" customWidth="1"/>
    <col min="2" max="2" width="27" customWidth="1"/>
    <col min="3" max="3" width="21" customWidth="1"/>
    <col min="4" max="4" width="90" customWidth="1"/>
  </cols>
  <sheetData>
    <row r="1" ht="32" customHeight="1" spans="1:4" x14ac:dyDescent="0.25">
      <c r="A1" s="1" t="s">
        <v>38</v>
      </c>
      <c r="B1" s="1"/>
      <c r="C1" s="1"/>
      <c r="D1" s="1"/>
    </row>
    <row r="2" ht="36" customHeight="1" spans="1:4" x14ac:dyDescent="0.25">
      <c r="A2" s="2" t="s">
        <v>39</v>
      </c>
      <c r="B2" s="2"/>
      <c r="C2" s="2"/>
      <c r="D2" s="2"/>
    </row>
    <row r="3" ht="36" customHeight="1" spans="1:4" x14ac:dyDescent="0.25">
      <c r="A3" s="2" t="s">
        <v>40</v>
      </c>
      <c r="B3" s="2"/>
      <c r="C3" s="2"/>
      <c r="D3" s="2"/>
    </row>
    <row r="4" ht="42" customHeight="1" spans="1:4" x14ac:dyDescent="0.25">
      <c r="A4" s="3" t="s">
        <v>41</v>
      </c>
      <c r="B4" s="3" t="s">
        <v>42</v>
      </c>
      <c r="C4" s="3" t="s">
        <v>43</v>
      </c>
      <c r="D4" s="3" t="s">
        <v>44</v>
      </c>
    </row>
    <row r="5" ht="42" customHeight="1" spans="1:4" x14ac:dyDescent="0.25">
      <c r="A5" s="2" t="s">
        <v>45</v>
      </c>
      <c r="B5" s="5" t="str">
        <f>IF('ВОР'!C7="","",'ВОР'!C7)</f>
        <v/>
      </c>
      <c r="C5" s="2" t="s">
        <v>46</v>
      </c>
      <c r="D5" s="2" t="s">
        <v>47</v>
      </c>
    </row>
    <row r="6" ht="42" customHeight="1" spans="1:4" x14ac:dyDescent="0.25">
      <c r="A6" s="2" t="s">
        <v>48</v>
      </c>
      <c r="B6" s="5" t="str">
        <f>IF('ВОР'!D7="","",'ВОР'!D7/1000)</f>
        <v/>
      </c>
      <c r="C6" s="2" t="s">
        <v>49</v>
      </c>
      <c r="D6" s="2" t="s">
        <v>50</v>
      </c>
    </row>
    <row r="7" ht="42" customHeight="1" spans="1:4" x14ac:dyDescent="0.25">
      <c r="A7" s="2" t="s">
        <v>51</v>
      </c>
      <c r="B7" s="5" t="str">
        <f>IF('ВОР'!E7="","",'ВОР'!E7)</f>
        <v/>
      </c>
      <c r="C7" s="2" t="s">
        <v>49</v>
      </c>
      <c r="D7" s="2" t="s">
        <v>47</v>
      </c>
    </row>
    <row r="8" ht="42" customHeight="1" spans="1:4" x14ac:dyDescent="0.25">
      <c r="A8" s="2" t="s">
        <v>52</v>
      </c>
      <c r="B8" s="6"/>
      <c r="C8" s="2" t="s">
        <v>53</v>
      </c>
      <c r="D8" s="2" t="s">
        <v>54</v>
      </c>
    </row>
    <row r="9" ht="42" customHeight="1" spans="1:4" x14ac:dyDescent="0.25">
      <c r="A9" s="2" t="s">
        <v>55</v>
      </c>
      <c r="B9" s="6">
        <v>100</v>
      </c>
      <c r="C9" s="2" t="s">
        <v>46</v>
      </c>
      <c r="D9" s="2" t="s">
        <v>56</v>
      </c>
    </row>
    <row r="10" ht="42" customHeight="1" spans="1:4" x14ac:dyDescent="0.25">
      <c r="A10" s="7" t="s">
        <v>57</v>
      </c>
      <c r="B10" s="8" t="str">
        <f>IF(OR(B5="",B9="",B9=0),"",B5/B9)</f>
        <v/>
      </c>
      <c r="C10" s="7" t="s">
        <v>58</v>
      </c>
      <c r="D10" s="7" t="s">
        <v>59</v>
      </c>
    </row>
    <row r="12" ht="42" customHeight="1" spans="1:4" x14ac:dyDescent="0.25">
      <c r="A12" s="2" t="s">
        <v>60</v>
      </c>
      <c r="B12" s="6"/>
      <c r="C12" s="2" t="s">
        <v>61</v>
      </c>
      <c r="D12" s="2" t="s">
        <v>62</v>
      </c>
    </row>
    <row r="13" ht="42" customHeight="1" spans="1:4" x14ac:dyDescent="0.25">
      <c r="A13" s="2" t="s">
        <v>63</v>
      </c>
      <c r="B13" s="6"/>
      <c r="C13" s="2" t="s">
        <v>64</v>
      </c>
      <c r="D13" s="2" t="s">
        <v>62</v>
      </c>
    </row>
    <row r="14" ht="42" customHeight="1" spans="1:4" x14ac:dyDescent="0.25">
      <c r="A14" s="7" t="s">
        <v>65</v>
      </c>
      <c r="B14" s="8" t="str">
        <f>IF(OR(B10="",B12=""),"",B12*B10)</f>
        <v/>
      </c>
      <c r="C14" s="7" t="s">
        <v>61</v>
      </c>
      <c r="D14" s="7" t="s">
        <v>66</v>
      </c>
    </row>
    <row r="15" ht="42" customHeight="1" spans="1:4" x14ac:dyDescent="0.25">
      <c r="A15" s="7" t="s">
        <v>67</v>
      </c>
      <c r="B15" s="8" t="str">
        <f>IF(OR(B10="",B13=""),"",B13*B10)</f>
        <v/>
      </c>
      <c r="C15" s="7" t="s">
        <v>64</v>
      </c>
      <c r="D15" s="7" t="s">
        <v>68</v>
      </c>
    </row>
    <row r="17" ht="42" customHeight="1" spans="1:4" x14ac:dyDescent="0.25">
      <c r="A17" s="7" t="s">
        <v>69</v>
      </c>
      <c r="B17" s="8" t="str">
        <f>IF(OR(B5="",B6="",B7=""),"",B5*PI()*B6^2/4*B7)</f>
        <v/>
      </c>
      <c r="C17" s="7" t="s">
        <v>70</v>
      </c>
      <c r="D17" s="7" t="s">
        <v>71</v>
      </c>
    </row>
    <row r="19" ht="42" customHeight="1" spans="1:4" x14ac:dyDescent="0.25">
      <c r="A19" s="2" t="s">
        <v>72</v>
      </c>
      <c r="B19" s="5" t="str">
        <f>IF('ВОР'!I7="","Не уточнено",'ВОР'!I7)</f>
        <v>Не уточнено</v>
      </c>
      <c r="C19" s="2" t="s">
        <v>73</v>
      </c>
      <c r="D19" s="2" t="s">
        <v>74</v>
      </c>
    </row>
    <row r="21" ht="36" customHeight="1" spans="1:4" x14ac:dyDescent="0.25">
      <c r="A21" s="2" t="s">
        <v>75</v>
      </c>
      <c r="B21" s="2"/>
      <c r="C21" s="2"/>
      <c r="D21" s="2"/>
    </row>
    <row r="22" ht="36" customHeight="1" spans="1:4" x14ac:dyDescent="0.25">
      <c r="A22" s="2" t="s">
        <v>76</v>
      </c>
      <c r="B22" s="2"/>
      <c r="C22" s="2"/>
      <c r="D22" s="2"/>
    </row>
  </sheetData>
  <mergeCells count="5">
    <mergeCell ref="A1:D1"/>
    <mergeCell ref="A2:D2"/>
    <mergeCell ref="A3:D3"/>
    <mergeCell ref="A21:D21"/>
    <mergeCell ref="A22:D22"/>
  </mergeCells>
  <pageMargins left="0.7" right="0.7" top="0.75" bottom="0.75" header="0.3" footer="0.3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3" customWidth="1"/>
    <col min="2" max="2" width="90" customWidth="1"/>
    <col min="3" max="3" width="27" customWidth="1"/>
    <col min="4" max="4" width="20" customWidth="1"/>
  </cols>
  <sheetData>
    <row r="1" ht="32" customHeight="1" spans="1:4" x14ac:dyDescent="0.25">
      <c r="A1" s="1" t="s">
        <v>77</v>
      </c>
      <c r="B1" s="1"/>
      <c r="C1" s="1"/>
      <c r="D1" s="1"/>
    </row>
    <row r="2" ht="36" customHeight="1" spans="1:4" x14ac:dyDescent="0.25">
      <c r="A2" s="2" t="s">
        <v>78</v>
      </c>
      <c r="B2" s="2"/>
      <c r="C2" s="2"/>
      <c r="D2" s="2"/>
    </row>
    <row r="3" ht="36" customHeight="1" spans="1:4" x14ac:dyDescent="0.25">
      <c r="A3" s="2" t="s">
        <v>79</v>
      </c>
      <c r="B3" s="2"/>
      <c r="C3" s="2"/>
      <c r="D3" s="2"/>
    </row>
    <row r="4" ht="42" customHeight="1" spans="1:4" x14ac:dyDescent="0.25">
      <c r="A4" s="3" t="s">
        <v>80</v>
      </c>
      <c r="B4" s="3" t="s">
        <v>81</v>
      </c>
      <c r="C4" s="3" t="s">
        <v>82</v>
      </c>
      <c r="D4" s="3" t="s">
        <v>83</v>
      </c>
    </row>
    <row r="5" ht="48" customHeight="1" spans="1:4" x14ac:dyDescent="0.25">
      <c r="A5" s="2" t="s">
        <v>84</v>
      </c>
      <c r="B5" s="2" t="s">
        <v>85</v>
      </c>
      <c r="C5" s="2" t="s">
        <v>86</v>
      </c>
      <c r="D5" s="2" t="s">
        <v>87</v>
      </c>
    </row>
    <row r="6" ht="48" customHeight="1" spans="1:4" x14ac:dyDescent="0.25">
      <c r="A6" s="2" t="s">
        <v>88</v>
      </c>
      <c r="B6" s="2" t="s">
        <v>89</v>
      </c>
      <c r="C6" s="2" t="s">
        <v>53</v>
      </c>
      <c r="D6" s="2" t="s">
        <v>87</v>
      </c>
    </row>
    <row r="7" ht="48" customHeight="1" spans="1:4" x14ac:dyDescent="0.25">
      <c r="A7" s="2" t="s">
        <v>90</v>
      </c>
      <c r="B7" s="2" t="s">
        <v>91</v>
      </c>
      <c r="C7" s="2" t="s">
        <v>86</v>
      </c>
      <c r="D7" s="2" t="s">
        <v>87</v>
      </c>
    </row>
    <row r="8" ht="48" customHeight="1" spans="1:4" x14ac:dyDescent="0.25">
      <c r="A8" s="2" t="s">
        <v>92</v>
      </c>
      <c r="B8" s="2" t="s">
        <v>93</v>
      </c>
      <c r="C8" s="2" t="s">
        <v>86</v>
      </c>
      <c r="D8" s="2" t="s">
        <v>87</v>
      </c>
    </row>
    <row r="9" ht="48" customHeight="1" spans="1:4" x14ac:dyDescent="0.25">
      <c r="A9" s="2" t="s">
        <v>94</v>
      </c>
      <c r="B9" s="2" t="s">
        <v>95</v>
      </c>
      <c r="C9" s="2" t="s">
        <v>73</v>
      </c>
      <c r="D9" s="2" t="s">
        <v>73</v>
      </c>
    </row>
  </sheetData>
  <mergeCells count="3">
    <mergeCell ref="A1:D1"/>
    <mergeCell ref="A2:D2"/>
    <mergeCell ref="A3:D3"/>
  </mergeCells>
  <hyperlinks>
    <hyperlink ref="B5" r:id="rId1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Пример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