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ересчёт" state="visible" r:id="rId4"/>
  </sheets>
  <definedNames>
    <definedName name="_xlnm.Print_Area" localSheetId="0">'Пересчёт'!$A1:$E29</definedName>
  </definedNames>
  <calcPr calcId="171027" fullCalcOnLoad="1"/>
</workbook>
</file>

<file path=xl/sharedStrings.xml><?xml version="1.0" encoding="utf-8"?>
<sst xmlns="http://schemas.openxmlformats.org/spreadsheetml/2006/main" count="35" uniqueCount="35">
  <si>
    <t>Образец пересчёта прямых затрат</t>
  </si>
  <si>
    <t>Результат: учтённые прямые затраты, руб.</t>
  </si>
  <si>
    <t>Работа</t>
  </si>
  <si>
    <t>Простая клеевая окраска внутри помещения</t>
  </si>
  <si>
    <t>Расценка и редакция</t>
  </si>
  <si>
    <t>ФЕР 15-04-001-01, ФСНБ-2020</t>
  </si>
  <si>
    <t>Базисный уровень</t>
  </si>
  <si>
    <t>База 2001 года, исходные цены на 01.01.2000</t>
  </si>
  <si>
    <t>Регион или ценовая зона</t>
  </si>
  <si>
    <t>Ленинградская область</t>
  </si>
  <si>
    <t>Период и вид объекта</t>
  </si>
  <si>
    <t>II квартал 2026 года, Прочие объекты</t>
  </si>
  <si>
    <t>Объём работы, м²</t>
  </si>
  <si>
    <t>Измеритель расценки, м²</t>
  </si>
  <si>
    <t>Количество в единицах расценки</t>
  </si>
  <si>
    <t>Пустые поля заполните; нулевой измеритель недопустим.</t>
  </si>
  <si>
    <t>Элемент прямых затрат</t>
  </si>
  <si>
    <t>Базис на единицу, руб.</t>
  </si>
  <si>
    <t>Количество</t>
  </si>
  <si>
    <t>Индекс</t>
  </si>
  <si>
    <t>Текущая стоимость, руб.</t>
  </si>
  <si>
    <t>Оплата труда рабочих</t>
  </si>
  <si>
    <t>Эксплуатация машин, включая ЗПМ</t>
  </si>
  <si>
    <t>Учтённые материалы</t>
  </si>
  <si>
    <t>Итого учтённые прямые затраты</t>
  </si>
  <si>
    <t>ЗПМ входит в ЭМ; отдельное добавление к итогу не требуется.</t>
  </si>
  <si>
    <t>Неучтённые ресурсы, НР, СП, перевозка и НДС в этот итог не включены.</t>
  </si>
  <si>
    <t>Учебный пример, объём условный. Строки округлены до копеек.</t>
  </si>
  <si>
    <t>Источник базисных составляющих</t>
  </si>
  <si>
    <t>ФЕР 81-02-15-2001, таблица 15-04-001</t>
  </si>
  <si>
    <t>Источник индексов</t>
  </si>
  <si>
    <t>Письмо № 24847-ИФ/09, приложение № 1</t>
  </si>
  <si>
    <t>Проверка исходных данных</t>
  </si>
  <si>
    <t>07.10.2026; числитель для ФЕР-2001</t>
  </si>
  <si>
    <t>Проверяйте индексы по базе, объекту, территории и периоду.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</si>
</sst>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322A26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4B3329"/>
      </patternFill>
    </fill>
  </fills>
  <borders count="2">
    <border>
      <left/>
      <right/>
      <top/>
      <bottom/>
      <diagonal/>
    </border>
    <border>
      <left/>
      <right/>
      <top style="thin">
        <color rgb="FF4B3329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/normativy/0/fer-2001_fer_81-02-15-2001_gosudarstvennye_smetnye_normativy.html" TargetMode="External"/><Relationship Id="rId2" Type="http://schemas.openxmlformats.org/officeDocument/2006/relationships/hyperlink" Target="https://www.garant.ru/products/ipo/prime/doc/4140485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9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22" customWidth="1"/>
    <col min="3" max="3" width="18" customWidth="1"/>
    <col min="4" max="4" width="17" customWidth="1"/>
    <col min="5" max="5" width="25" customWidth="1"/>
  </cols>
  <sheetData>
    <row r="2" spans="1:1" x14ac:dyDescent="0.25">
      <c r="A2" s="1" t="s">
        <v>0</v>
      </c>
    </row>
    <row r="3" ht="24" customHeight="1" spans="1:5" x14ac:dyDescent="0.25">
      <c r="A3" s="2" t="s">
        <v>1</v>
      </c>
      <c r="B3" s="3"/>
      <c r="C3" s="4"/>
      <c r="D3" s="3"/>
      <c r="E3" s="3">
        <f>IF(ISNUMBER(E19),E19,"")</f>
        <v>6546.51</v>
      </c>
    </row>
    <row r="4" ht="24" customHeight="1" spans="1:5" x14ac:dyDescent="0.25">
      <c r="A4" s="2"/>
      <c r="B4" s="5"/>
      <c r="C4" s="5"/>
      <c r="D4" s="5"/>
      <c r="E4" s="5"/>
    </row>
    <row r="5" ht="24" customHeight="1" spans="1:5" x14ac:dyDescent="0.25">
      <c r="A5" s="2" t="s">
        <v>2</v>
      </c>
      <c r="B5" s="6" t="s">
        <v>3</v>
      </c>
      <c r="C5" s="5"/>
      <c r="D5" s="5"/>
      <c r="E5" s="5"/>
    </row>
    <row r="6" ht="24" customHeight="1" spans="1:5" x14ac:dyDescent="0.25">
      <c r="A6" s="2" t="s">
        <v>4</v>
      </c>
      <c r="B6" s="6" t="s">
        <v>5</v>
      </c>
      <c r="C6" s="5"/>
      <c r="D6" s="5"/>
      <c r="E6" s="5"/>
    </row>
    <row r="7" ht="24" customHeight="1" spans="1:5" x14ac:dyDescent="0.25">
      <c r="A7" s="2" t="s">
        <v>6</v>
      </c>
      <c r="B7" s="6" t="s">
        <v>7</v>
      </c>
      <c r="C7" s="5"/>
      <c r="D7" s="5"/>
      <c r="E7" s="5"/>
    </row>
    <row r="8" ht="24" customHeight="1" spans="1:5" x14ac:dyDescent="0.25">
      <c r="A8" s="2" t="s">
        <v>8</v>
      </c>
      <c r="B8" s="6" t="s">
        <v>9</v>
      </c>
      <c r="C8" s="5"/>
      <c r="D8" s="5"/>
      <c r="E8" s="5"/>
    </row>
    <row r="9" ht="24" customHeight="1" spans="1:5" x14ac:dyDescent="0.25">
      <c r="A9" s="2" t="s">
        <v>10</v>
      </c>
      <c r="B9" s="6" t="s">
        <v>11</v>
      </c>
      <c r="C9" s="5"/>
      <c r="D9" s="5"/>
      <c r="E9" s="5"/>
    </row>
    <row r="10" ht="24" customHeight="1" spans="1:5" x14ac:dyDescent="0.25">
      <c r="A10" s="2" t="s">
        <v>12</v>
      </c>
      <c r="B10" s="7">
        <v>180</v>
      </c>
      <c r="C10" s="5"/>
      <c r="D10" s="5"/>
      <c r="E10" s="5"/>
    </row>
    <row r="11" ht="24" customHeight="1" spans="1:5" x14ac:dyDescent="0.25">
      <c r="A11" s="2" t="s">
        <v>13</v>
      </c>
      <c r="B11" s="7">
        <v>100</v>
      </c>
      <c r="C11" s="5"/>
      <c r="D11" s="5"/>
      <c r="E11" s="5"/>
    </row>
    <row r="12" ht="24" customHeight="1" spans="1:5" x14ac:dyDescent="0.25">
      <c r="A12" s="2" t="s">
        <v>14</v>
      </c>
      <c r="B12" s="4">
        <f>IF(COUNT(B10:B11)&lt;2,"",IF(B11=0,"",B10/B11))</f>
        <v>1.8</v>
      </c>
      <c r="C12" s="5"/>
      <c r="D12" s="5"/>
      <c r="E12" s="5"/>
    </row>
    <row r="13" ht="30" customHeight="1" spans="1:5" x14ac:dyDescent="0.25">
      <c r="A13" s="8" t="s">
        <v>15</v>
      </c>
      <c r="B13" s="5"/>
      <c r="C13" s="5"/>
      <c r="D13" s="5"/>
      <c r="E13" s="5"/>
    </row>
    <row r="14" ht="24" customHeight="1" spans="1:5" x14ac:dyDescent="0.25">
      <c r="A14" s="2"/>
      <c r="B14" s="5"/>
      <c r="C14" s="5"/>
      <c r="D14" s="5"/>
      <c r="E14" s="5"/>
    </row>
    <row r="15" ht="42" customHeight="1" spans="1:5" x14ac:dyDescent="0.25">
      <c r="A15" s="9" t="s">
        <v>16</v>
      </c>
      <c r="B15" s="9" t="s">
        <v>17</v>
      </c>
      <c r="C15" s="9" t="s">
        <v>18</v>
      </c>
      <c r="D15" s="9" t="s">
        <v>19</v>
      </c>
      <c r="E15" s="9" t="s">
        <v>20</v>
      </c>
    </row>
    <row r="16" ht="24" customHeight="1" spans="1:5" x14ac:dyDescent="0.25">
      <c r="A16" s="2" t="s">
        <v>21</v>
      </c>
      <c r="B16" s="10">
        <v>49.82</v>
      </c>
      <c r="C16" s="4">
        <f>IF(ISNUMBER($B$12),$B$12,"")</f>
        <v>1.8</v>
      </c>
      <c r="D16" s="10">
        <v>61.38</v>
      </c>
      <c r="E16" s="3">
        <f>IF(COUNT(B16:D16)&lt;3,"",ROUND(B16*C16*D16,2))</f>
        <v>5504.31</v>
      </c>
    </row>
    <row r="17" ht="36" customHeight="1" spans="1:5" x14ac:dyDescent="0.25">
      <c r="A17" s="2" t="s">
        <v>22</v>
      </c>
      <c r="B17" s="10">
        <v>2.28</v>
      </c>
      <c r="C17" s="4">
        <f>IF(ISNUMBER($B$12),$B$12,"")</f>
        <v>1.8</v>
      </c>
      <c r="D17" s="10">
        <v>14.66</v>
      </c>
      <c r="E17" s="3">
        <f>IF(COUNT(B17:D17)&lt;3,"",ROUND(B17*C17*D17,2))</f>
        <v>60.16</v>
      </c>
    </row>
    <row r="18" ht="24" customHeight="1" spans="1:5" x14ac:dyDescent="0.25">
      <c r="A18" s="2" t="s">
        <v>23</v>
      </c>
      <c r="B18" s="10">
        <v>57.49</v>
      </c>
      <c r="C18" s="4">
        <f>IF(ISNUMBER($B$12),$B$12,"")</f>
        <v>1.8</v>
      </c>
      <c r="D18" s="10">
        <v>9.49</v>
      </c>
      <c r="E18" s="3">
        <f>IF(COUNT(B18:D18)&lt;3,"",ROUND(B18*C18*D18,2))</f>
        <v>982.04</v>
      </c>
    </row>
    <row r="19" ht="24" customHeight="1" spans="1:5" x14ac:dyDescent="0.25">
      <c r="A19" s="11" t="s">
        <v>24</v>
      </c>
      <c r="B19" s="12"/>
      <c r="C19" s="13"/>
      <c r="D19" s="12"/>
      <c r="E19" s="12">
        <f>IF(COUNT(E16:E18)&lt;3,"",SUM(E16:E18))</f>
        <v>6546.51</v>
      </c>
    </row>
    <row r="20" ht="24" customHeight="1" spans="1:5" x14ac:dyDescent="0.25">
      <c r="A20" s="2"/>
      <c r="B20" s="5"/>
      <c r="C20" s="5"/>
      <c r="D20" s="5"/>
      <c r="E20" s="5"/>
    </row>
    <row r="21" ht="30" customHeight="1" spans="1:5" x14ac:dyDescent="0.25">
      <c r="A21" s="8" t="s">
        <v>25</v>
      </c>
      <c r="B21" s="5"/>
      <c r="C21" s="5"/>
      <c r="D21" s="5"/>
      <c r="E21" s="5"/>
    </row>
    <row r="22" ht="30" customHeight="1" spans="1:5" x14ac:dyDescent="0.25">
      <c r="A22" s="8" t="s">
        <v>26</v>
      </c>
      <c r="B22" s="5"/>
      <c r="C22" s="5"/>
      <c r="D22" s="5"/>
      <c r="E22" s="5"/>
    </row>
    <row r="23" ht="30" customHeight="1" spans="1:5" x14ac:dyDescent="0.25">
      <c r="A23" s="8" t="s">
        <v>27</v>
      </c>
      <c r="B23" s="5"/>
      <c r="C23" s="5"/>
      <c r="D23" s="5"/>
      <c r="E23" s="5"/>
    </row>
    <row r="24" ht="24" customHeight="1" spans="1:5" x14ac:dyDescent="0.25">
      <c r="A24" s="2"/>
      <c r="B24" s="5"/>
      <c r="C24" s="5"/>
      <c r="D24" s="5"/>
      <c r="E24" s="5"/>
    </row>
    <row r="25" ht="24" customHeight="1" spans="1:5" x14ac:dyDescent="0.25">
      <c r="A25" s="2" t="s">
        <v>28</v>
      </c>
      <c r="B25" s="6" t="s">
        <v>29</v>
      </c>
      <c r="C25" s="5"/>
      <c r="D25" s="5"/>
      <c r="E25" s="5"/>
    </row>
    <row r="26" ht="24" customHeight="1" spans="1:5" x14ac:dyDescent="0.25">
      <c r="A26" s="2" t="s">
        <v>30</v>
      </c>
      <c r="B26" s="6" t="s">
        <v>31</v>
      </c>
      <c r="C26" s="5"/>
      <c r="D26" s="5"/>
      <c r="E26" s="5"/>
    </row>
    <row r="27" ht="24" customHeight="1" spans="1:5" x14ac:dyDescent="0.25">
      <c r="A27" s="2" t="s">
        <v>32</v>
      </c>
      <c r="B27" s="6" t="s">
        <v>33</v>
      </c>
      <c r="C27" s="5"/>
      <c r="D27" s="5"/>
      <c r="E27" s="5"/>
    </row>
    <row r="28" ht="24" customHeight="1" spans="1:5" x14ac:dyDescent="0.25">
      <c r="A28" s="2"/>
      <c r="B28" s="5"/>
      <c r="C28" s="5"/>
      <c r="D28" s="5"/>
      <c r="E28" s="5"/>
    </row>
    <row r="29" ht="30" customHeight="1" spans="1:5" x14ac:dyDescent="0.25">
      <c r="A29" s="8" t="s">
        <v>34</v>
      </c>
      <c r="B29" s="5"/>
      <c r="C29" s="5"/>
      <c r="D29" s="5"/>
      <c r="E29" s="5"/>
    </row>
  </sheetData>
  <dataValidations count="4">
    <dataValidation type="decimal" operator="greaterThanOrEqual" allowBlank="1" showErrorMessage="1" errorTitle="Проверьте значение" error="Введите допустимое число." sqref="B10">
      <formula1>0</formula1>
    </dataValidation>
    <dataValidation type="decimal" operator="greaterThan" allowBlank="1" showErrorMessage="1" errorTitle="Проверьте значение" error="Введите допустимое число." sqref="B11">
      <formula1>0</formula1>
    </dataValidation>
    <dataValidation type="decimal" operator="greaterThanOrEqual" allowBlank="1" showErrorMessage="1" errorTitle="Проверьте значение" error="Введите допустимое число." sqref="B16:B18">
      <formula1>0</formula1>
    </dataValidation>
    <dataValidation type="decimal" operator="greaterThanOrEqual" allowBlank="1" showErrorMessage="1" errorTitle="Проверьте значение" error="Введите допустимое число." sqref="D16:D18">
      <formula1>0</formula1>
    </dataValidation>
  </dataValidations>
  <hyperlinks>
    <hyperlink ref="B25" r:id="rId1"/>
    <hyperlink ref="B26" r:id="rId2"/>
  </hyperlinks>
  <pageMargins left="0.25" right="0.25" top="0.3" bottom="0.3" header="0.1" footer="0.1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Пересчёт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2026-10-07T04:39:34Z</dcterms:created>
  <dcterms:modified xsi:type="dcterms:W3CDTF">2026-10-07T04:39:34Z</dcterms:modified>
</cp:coreProperties>
</file>